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ÖTP 2021" sheetId="1" r:id="rId1"/>
    <sheet name="árak" sheetId="2" state="hidden" r:id="rId2"/>
    <sheet name="Munka2" sheetId="3" state="hidden" r:id="rId3"/>
  </sheets>
  <externalReferences>
    <externalReference r:id="rId6"/>
  </externalReferences>
  <definedNames>
    <definedName name="bmokf">'[1]Munka2'!$A$1:$A$4</definedName>
    <definedName name="HTP">'Munka2'!$B$1:$B$106</definedName>
    <definedName name="kategória">'Munka2'!#REF!</definedName>
    <definedName name="megye">'Munka2'!$A$1:$A$20</definedName>
    <definedName name="_xlnm.Print_Titles" localSheetId="1">'árak'!#REF!,'árak'!$1:$2</definedName>
    <definedName name="_xlnm.Print_Titles" localSheetId="0">'ÖTP 2021'!$A:$C,'ÖTP 2021'!$1:$4</definedName>
  </definedNames>
  <calcPr fullCalcOnLoad="1"/>
</workbook>
</file>

<file path=xl/sharedStrings.xml><?xml version="1.0" encoding="utf-8"?>
<sst xmlns="http://schemas.openxmlformats.org/spreadsheetml/2006/main" count="439" uniqueCount="299">
  <si>
    <t>Szentes HTP</t>
  </si>
  <si>
    <t>Szerencs HTP</t>
  </si>
  <si>
    <t>Szigetszentmiklós HTP</t>
  </si>
  <si>
    <t>Szigetvár HTP</t>
  </si>
  <si>
    <t>Szolnok HTP</t>
  </si>
  <si>
    <t>Szombathely HTP</t>
  </si>
  <si>
    <t>Tatabánya HTP</t>
  </si>
  <si>
    <t>Tiszafüred HTP</t>
  </si>
  <si>
    <t>Tiszaújváros HTP</t>
  </si>
  <si>
    <t>Vác HTP</t>
  </si>
  <si>
    <t>Veszprém HTP</t>
  </si>
  <si>
    <t>Zalaegerszeg HTP</t>
  </si>
  <si>
    <t>II. Kerületi HTP</t>
  </si>
  <si>
    <t>III. Kerületi HTP</t>
  </si>
  <si>
    <t>IV. Kerületi HTP</t>
  </si>
  <si>
    <t>VIII. Kerületi HTP</t>
  </si>
  <si>
    <t>IX. Kerületi HTP</t>
  </si>
  <si>
    <t>X. Kerületi HTP</t>
  </si>
  <si>
    <t>XI. Kerületi HTP</t>
  </si>
  <si>
    <t>XIII. Kerületi HTP</t>
  </si>
  <si>
    <t>XIV. Kerületi HTP</t>
  </si>
  <si>
    <t>XVII. Kerületi HTP</t>
  </si>
  <si>
    <t>XIX. Kerületi HTP</t>
  </si>
  <si>
    <t>XX. Kerületi HTP</t>
  </si>
  <si>
    <t>XXI. Kerületi HTP</t>
  </si>
  <si>
    <t>Repülőtéri HTP</t>
  </si>
  <si>
    <t>Kézi EDR rádió</t>
  </si>
  <si>
    <t>1 kezelős
Mobil EDR rádió</t>
  </si>
  <si>
    <t>2 kezelős
Mobil EDR rádió</t>
  </si>
  <si>
    <t>Ft</t>
  </si>
  <si>
    <t>SEPURA SRG3X00
Mobil EDR rádió
hátsó kezelő tartozék</t>
  </si>
  <si>
    <t>biztonságiöv-vágó</t>
  </si>
  <si>
    <t>db</t>
  </si>
  <si>
    <t>tűzoltó védőcsizma</t>
  </si>
  <si>
    <t>tűzoltó védőkesztyű</t>
  </si>
  <si>
    <t>Baranya</t>
  </si>
  <si>
    <t>Bács-Kiskun</t>
  </si>
  <si>
    <t>Békés</t>
  </si>
  <si>
    <t>Csongrád</t>
  </si>
  <si>
    <t>Fejér</t>
  </si>
  <si>
    <t>Főváros</t>
  </si>
  <si>
    <t>Hajdú-Bihar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</si>
  <si>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</si>
  <si>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</si>
  <si>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</si>
  <si>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</si>
  <si>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</si>
  <si>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</si>
  <si>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</si>
  <si>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</si>
  <si>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Győr-M-S</t>
  </si>
  <si>
    <t>Jász-N-Sz</t>
  </si>
  <si>
    <t>Komárom-E.</t>
  </si>
  <si>
    <t>Szabolcs-Sz-B.</t>
  </si>
  <si>
    <t>Borsod-A-Z.</t>
  </si>
  <si>
    <t>Ajka HTP</t>
  </si>
  <si>
    <t>Badacsonytomaj HTP</t>
  </si>
  <si>
    <t>Baja HTP</t>
  </si>
  <si>
    <t>Balassagyarmat HTP</t>
  </si>
  <si>
    <t>Balatonfűzfő HTP</t>
  </si>
  <si>
    <t>Barcs HTP</t>
  </si>
  <si>
    <t>Békéscsaba HTP</t>
  </si>
  <si>
    <t>Berettyóújfalu HTP</t>
  </si>
  <si>
    <t>Cegléd HTP</t>
  </si>
  <si>
    <t>Csongrád HTP</t>
  </si>
  <si>
    <t>Dabas HTP</t>
  </si>
  <si>
    <t>Debrecen HTP</t>
  </si>
  <si>
    <t>Dombóvár HTP</t>
  </si>
  <si>
    <t>Dunaújváros HTP</t>
  </si>
  <si>
    <t>Eger HTP</t>
  </si>
  <si>
    <t>Encs HTP</t>
  </si>
  <si>
    <t>Érd HTP</t>
  </si>
  <si>
    <t>Esztergom HTP</t>
  </si>
  <si>
    <t>Gödöllő HTP</t>
  </si>
  <si>
    <t>Gyöngyös HTP</t>
  </si>
  <si>
    <t>Győr HTP</t>
  </si>
  <si>
    <t>Gyula HTP</t>
  </si>
  <si>
    <t>Hajdúnánás HTP</t>
  </si>
  <si>
    <t>Hatvan HTP</t>
  </si>
  <si>
    <t>Hódmezővásárhely HTP</t>
  </si>
  <si>
    <t>Jászberény HTP</t>
  </si>
  <si>
    <t>Kalocsa HTP</t>
  </si>
  <si>
    <t>Kaposvár HTP</t>
  </si>
  <si>
    <t>Kapuvár HTP</t>
  </si>
  <si>
    <t>Karcag HTP</t>
  </si>
  <si>
    <t>Kazincbarcika HTP</t>
  </si>
  <si>
    <t>Kecskemét HTP</t>
  </si>
  <si>
    <t>Keszthely HTP</t>
  </si>
  <si>
    <t>Kiskőrös HTP</t>
  </si>
  <si>
    <t>Kiskunfélegyháza HTP</t>
  </si>
  <si>
    <t>Kiskunhalas HTP</t>
  </si>
  <si>
    <t>Kisvárda HTP</t>
  </si>
  <si>
    <t>Komárom HTP</t>
  </si>
  <si>
    <t>Komló HTP</t>
  </si>
  <si>
    <t>Körmend HTP</t>
  </si>
  <si>
    <t>Kunszentmárton HTP</t>
  </si>
  <si>
    <t>Lenti HTP</t>
  </si>
  <si>
    <t>Makó HTP</t>
  </si>
  <si>
    <t>Marcali HTP</t>
  </si>
  <si>
    <t>Mátészalka HTP</t>
  </si>
  <si>
    <t>Mezőkovácsháza HTP</t>
  </si>
  <si>
    <t>Mezőkövesd HTP</t>
  </si>
  <si>
    <t>Mezőtúr HTP</t>
  </si>
  <si>
    <t>Miskolc HTP</t>
  </si>
  <si>
    <t>Mohács HTP</t>
  </si>
  <si>
    <t>Monor HTP</t>
  </si>
  <si>
    <t>Mosonmagyaróvár HTP</t>
  </si>
  <si>
    <t>Nagyatád HTP</t>
  </si>
  <si>
    <t>Nagykanizsa HTP</t>
  </si>
  <si>
    <t>Nagykáta HTP</t>
  </si>
  <si>
    <t>Nyírbátor HTP</t>
  </si>
  <si>
    <t>Nyíregyháza HTP</t>
  </si>
  <si>
    <t>Orosháza HTP</t>
  </si>
  <si>
    <t>Ózd HTP</t>
  </si>
  <si>
    <t>Paks HTP</t>
  </si>
  <si>
    <t>Pápa HTP</t>
  </si>
  <si>
    <t>Pásztó HTP</t>
  </si>
  <si>
    <t>Pécs HTP</t>
  </si>
  <si>
    <t>Pétfürdő HTP</t>
  </si>
  <si>
    <t>Püspökladány HTP</t>
  </si>
  <si>
    <t>Salgótarján HTP</t>
  </si>
  <si>
    <t>Sárbogárd HTP</t>
  </si>
  <si>
    <t>Sárvár HTP</t>
  </si>
  <si>
    <t>Sátoraljaújhely HTP</t>
  </si>
  <si>
    <t>Siklós HTP</t>
  </si>
  <si>
    <t>Siófok HTP</t>
  </si>
  <si>
    <t>Sopron HTP</t>
  </si>
  <si>
    <t>Szarvas HTP</t>
  </si>
  <si>
    <t>Szeged HTP</t>
  </si>
  <si>
    <t>Szeghalom HTP</t>
  </si>
  <si>
    <t>Székesfehérvár HTP</t>
  </si>
  <si>
    <t>Szekszárd HTP</t>
  </si>
  <si>
    <t>Szendrő HTP</t>
  </si>
  <si>
    <t>Szentendre HTP</t>
  </si>
  <si>
    <t>Fehérgyarmat HTP</t>
  </si>
  <si>
    <t>légzőkészülékhez tartalék álarc (Dräger FSS 7000, 5000, PSS 100, 90 típusú légzőkészülékhez)</t>
  </si>
  <si>
    <t>tűzoltó bevetési védőruha</t>
  </si>
  <si>
    <t>légzőkészülékhez tartalék kompozit palack
(Dräger FSS 7000, 5000, PSS 100, 90 típusú légzőkészülékhez)</t>
  </si>
  <si>
    <t>mászóöv
(tartozékok nélkül)</t>
  </si>
  <si>
    <t>tűzoltó védősisak
(arcvédővel, sisaklámpával, kepivel)</t>
  </si>
  <si>
    <t>hordozható ABC porral oltó (6 kg)</t>
  </si>
  <si>
    <t>hordozható ABC porral oltó (12 kg)</t>
  </si>
  <si>
    <t>kapacs nyéllel</t>
  </si>
  <si>
    <t>szikracsapó nyéllel</t>
  </si>
  <si>
    <t>ásólapát nyéllel</t>
  </si>
  <si>
    <t xml:space="preserve">bontóbalta </t>
  </si>
  <si>
    <t xml:space="preserve">csáklya 3 m-es nyéllel </t>
  </si>
  <si>
    <t>feszítővas (900 mm)</t>
  </si>
  <si>
    <t>feszítővas (1200 mm)</t>
  </si>
  <si>
    <t>vasvilla nyéllel</t>
  </si>
  <si>
    <t>kordonszalag (100 m)</t>
  </si>
  <si>
    <t>terelőkúp (54 cm)</t>
  </si>
  <si>
    <t>egyéb veszélyt jelző tábla</t>
  </si>
  <si>
    <t>forgalomirányító lámpa (tárcsa)</t>
  </si>
  <si>
    <t>benzinmotoros áramfejlesztő
(min. 4,6 kW, 230 V)</t>
  </si>
  <si>
    <t>hordozható habbal oltó
(6 l) (A,B, F)</t>
  </si>
  <si>
    <t>benzinmotoros zagyszivattyú (szállítási teljesítmény: min 1300 l/perc, emelési magasság: min. 27 m)</t>
  </si>
  <si>
    <t>búvárszivattyú
(emelőmagasság: min. 18 m, szállítási teljesítmény: min. 670 l/perc)</t>
  </si>
  <si>
    <t>csapszegvágó
(7500 mm-es edzett acél)</t>
  </si>
  <si>
    <t>mentőkötél (30 m)
(MSZ 9945)</t>
  </si>
  <si>
    <t>elsősegély-felszerelés
(C kategória)</t>
  </si>
  <si>
    <t>pár</t>
  </si>
  <si>
    <t>hidraulikus feszítő-vágó berendezés
(LUKAS SC 358 E2)</t>
  </si>
  <si>
    <t xml:space="preserve">hidraulikus feszítő-vágó berendezéshez
(LUKAS SC 358 E2)
KSV 11 húzató lánckészlet </t>
  </si>
  <si>
    <t>hidraulikus feszítő-vágó berendezéshez
(LUKAS SC 358 E2)
Ah Li-Ion pótakkumulátor töltöttség jelzővel</t>
  </si>
  <si>
    <t>hidraulikus feszítő-vágó berendezéshez
(LUKAS SC 358 E2)
Állítható vállpánt</t>
  </si>
  <si>
    <t xml:space="preserve">Tótkomlósi Önkormányzati Tűzoltóság </t>
  </si>
  <si>
    <t>Tótkomlós</t>
  </si>
  <si>
    <t>Békési Önkormányzati Tűzoltóság</t>
  </si>
  <si>
    <r>
      <t>Hunyai, Csárdaszállási, Gyomaendrődi Önkormányzati Tűzoltóság</t>
    </r>
    <r>
      <rPr>
        <sz val="12"/>
        <rFont val="Times New Roman"/>
        <family val="1"/>
      </rPr>
      <t xml:space="preserve"> </t>
    </r>
  </si>
  <si>
    <t>Gyomaendrőd</t>
  </si>
  <si>
    <t>Önkormányzati Tűzoltóság Létavértes</t>
  </si>
  <si>
    <t>Létavértes</t>
  </si>
  <si>
    <t>Komádi Városi Önkormányzati Tűzoltóság</t>
  </si>
  <si>
    <t>Komádi</t>
  </si>
  <si>
    <t>Önkormányzati Tűzoltóság Balmazújváros</t>
  </si>
  <si>
    <t>Balmazújváros</t>
  </si>
  <si>
    <t>Önkormányzati Tűzoltóság Egyek</t>
  </si>
  <si>
    <t>Egyek</t>
  </si>
  <si>
    <t>Komárom</t>
  </si>
  <si>
    <t>Ács Önkormányzati Tűzoltó-parancsnokság</t>
  </si>
  <si>
    <t>Ács</t>
  </si>
  <si>
    <t>Nagyigmánd Önkormányzati Tűzoltó-parancsnokság</t>
  </si>
  <si>
    <t>Nagyigmánd</t>
  </si>
  <si>
    <t>Oroszlány Önkormányzati Tűzoltó-parancsnokság</t>
  </si>
  <si>
    <t>Oroszlány</t>
  </si>
  <si>
    <t>Tamási Önkormányzati Tűzoltóság</t>
  </si>
  <si>
    <t>Tamási</t>
  </si>
  <si>
    <t>Bátaszéki Önkormányzati Tűzoltóság Köztestület</t>
  </si>
  <si>
    <t>Bátaszék</t>
  </si>
  <si>
    <t>Tolna Önkormányzati Tűzoltóság</t>
  </si>
  <si>
    <t>Önkormányzati Tűzoltóság Balatonboglár-Balatonlelle Köztestülete</t>
  </si>
  <si>
    <t>Balatonboglár</t>
  </si>
  <si>
    <t>Tab</t>
  </si>
  <si>
    <t>Önkormányzati Tűzoltóság Böhönye</t>
  </si>
  <si>
    <t>Böhönye</t>
  </si>
  <si>
    <t>Önkormányzati Tűzoltóság Kadarkút</t>
  </si>
  <si>
    <t>Kadarkút</t>
  </si>
  <si>
    <t>Önkormányzati Tűzoltóság Csurgó</t>
  </si>
  <si>
    <t>Csurgó</t>
  </si>
  <si>
    <t>Vásárosnamény</t>
  </si>
  <si>
    <t>Csenger</t>
  </si>
  <si>
    <t>Csengeri Önkormányzati Tűzoltóság</t>
  </si>
  <si>
    <t>Önkormányzati Tűzoltóság Vásárosnamény</t>
  </si>
  <si>
    <t>Önkormányzati Tűzoltóság Ibrány</t>
  </si>
  <si>
    <t>Önkormányzati Tűzoltóság Szakoly</t>
  </si>
  <si>
    <t>Önkormányzati Tűzoltóság Tiszavasvári</t>
  </si>
  <si>
    <t>Tiszavasvári</t>
  </si>
  <si>
    <t>Önkormányzati Tűzoltóság Újfehértó</t>
  </si>
  <si>
    <t>Újfehértó</t>
  </si>
  <si>
    <t>Tiszaföldvári Önkormányzati Tűzoltó-parancsnokság</t>
  </si>
  <si>
    <t>Tiszaföldvár</t>
  </si>
  <si>
    <t>Abádszalók</t>
  </si>
  <si>
    <t>Kunhegyesi Önkormányzati Tűzoltó-parancsnokság</t>
  </si>
  <si>
    <t>Kunhegyes</t>
  </si>
  <si>
    <t>Kisújszállási Önkormányzati Tűzoltó-parancsnokság</t>
  </si>
  <si>
    <t>Kisújszállás</t>
  </si>
  <si>
    <t>Törökszentmiklósi Önkormányzati Tűzoltó-parancsnokság</t>
  </si>
  <si>
    <t>Törökszentmiklós</t>
  </si>
  <si>
    <t>Jászkiséri Önkormányzati Tűzoltóság</t>
  </si>
  <si>
    <t>Jászkisér</t>
  </si>
  <si>
    <t>Jászárokszállási Önkormányzati Tűzoltóparancsnokság</t>
  </si>
  <si>
    <t>Jászárokszállás</t>
  </si>
  <si>
    <t>Mór</t>
  </si>
  <si>
    <t>Bicske</t>
  </si>
  <si>
    <t>Polgárdi</t>
  </si>
  <si>
    <t>Vál</t>
  </si>
  <si>
    <t>Sümeg</t>
  </si>
  <si>
    <t>Balatonfüred</t>
  </si>
  <si>
    <t>Nagykőrös</t>
  </si>
  <si>
    <t>Pomáz</t>
  </si>
  <si>
    <t>Önkormányzati Tűzoltóság Nagykőrös</t>
  </si>
  <si>
    <t>Vámosmikola</t>
  </si>
  <si>
    <t>Önkormányzati Tűzoltóság Ráckeve</t>
  </si>
  <si>
    <t>Ráckeve</t>
  </si>
  <si>
    <t>Önkormányzati Tűzoltóság Zalaszentgrót</t>
  </si>
  <si>
    <t>Zalaszentgrót</t>
  </si>
  <si>
    <t>Összesen:</t>
  </si>
  <si>
    <t>Bácsalmás Önkormányzati Tűzoltó Parancsnokság</t>
  </si>
  <si>
    <t>Bácsalmás</t>
  </si>
  <si>
    <t>Jánoshalma Város Önkormányzati Tűzoltó Parancsnokság</t>
  </si>
  <si>
    <t>Jánoshalma</t>
  </si>
  <si>
    <t>Kecel Önkormányzati Tűzoltó Parancsnokság</t>
  </si>
  <si>
    <t>Kecel</t>
  </si>
  <si>
    <t>Kerekegyházi Önkormányzati Tűzoltó Parancsnokság</t>
  </si>
  <si>
    <t>Kerekegyháza</t>
  </si>
  <si>
    <t>Kunszentmiklós Önkormányzati Tűzoltó Parancsnokság</t>
  </si>
  <si>
    <t>Kunszentmiklós</t>
  </si>
  <si>
    <t>Lajosmizse Önkormányzati Tűzoltó Parancsnoksága</t>
  </si>
  <si>
    <t>Lajosmizse</t>
  </si>
  <si>
    <t>Soltvadkert Város Önkormányzati Tűzoltó Parancsnoksága</t>
  </si>
  <si>
    <t>Soltvadkert</t>
  </si>
  <si>
    <t>Szabadszállás Önkormányzati Tűzoltó Parancsnokság</t>
  </si>
  <si>
    <t>Szabadszállás</t>
  </si>
  <si>
    <t>Tiszakécske Önkormányzati Tűzoltó Parancsnokság</t>
  </si>
  <si>
    <t>Tiszakécske</t>
  </si>
  <si>
    <t>Bélapátfalva Önkormányzati Tűzoltóság</t>
  </si>
  <si>
    <t>Bélapátfalva</t>
  </si>
  <si>
    <t>Önkormányzati Tűzoltóság Tiszanána</t>
  </si>
  <si>
    <t>Tiszanána</t>
  </si>
  <si>
    <t>Térségi Önkormányzati Tűzoltóság Sümeg</t>
  </si>
  <si>
    <t>Tapolcai Önkormányzati Tűzoltóság</t>
  </si>
  <si>
    <t xml:space="preserve">Tapolca </t>
  </si>
  <si>
    <t>Balatonfüredi Önkormányzati Tűzoltóság</t>
  </si>
  <si>
    <t>Zirci Önkormányzati Tűzoltóság</t>
  </si>
  <si>
    <t xml:space="preserve">Zirc </t>
  </si>
  <si>
    <t>Bicskei Önkormányzati Tűzoltóság</t>
  </si>
  <si>
    <t>Móri Önkormányzati Tűzoltóság</t>
  </si>
  <si>
    <t>Polgárdi Önkormányzati Tűzoltóság</t>
  </si>
  <si>
    <t>Váli Önkormányzati Tűzoltóság</t>
  </si>
  <si>
    <t>Celldömölki Önkormányzati Tűzoltóság</t>
  </si>
  <si>
    <t>Celldömölk</t>
  </si>
  <si>
    <t>Répcelaki Önkormányzati Tűzoltóság</t>
  </si>
  <si>
    <t>Répcelak</t>
  </si>
  <si>
    <t>Önkormányzati Tűzoltóság Vasvár</t>
  </si>
  <si>
    <t>Vasvár</t>
  </si>
  <si>
    <t>Csepregi Önkormányzati Tűzoltóság</t>
  </si>
  <si>
    <t>Csepreg</t>
  </si>
  <si>
    <t>Kőszegi Önkormányzati Tűzoltóság</t>
  </si>
  <si>
    <t>Kőszeg</t>
  </si>
  <si>
    <t>Önkormányzati Tűzoltó-parancsnokság Abádszalók</t>
  </si>
  <si>
    <t>Önkormányzati Tűzoltóság Tab</t>
  </si>
  <si>
    <t>Önkormányzati Önkéntes Tűzoltóság Pomáz</t>
  </si>
  <si>
    <t>Önkormányzati Tűzoltóság Vámosmikola</t>
  </si>
  <si>
    <t>Bács</t>
  </si>
  <si>
    <t>Hajdú</t>
  </si>
  <si>
    <t>új ár</t>
  </si>
  <si>
    <t>Megye
(önkormányzati tűzoltóság székhelye szerint illetékes)</t>
  </si>
  <si>
    <t xml:space="preserve">Önkormányzati tűzoltóság
pontos megnevezése
</t>
  </si>
  <si>
    <t>Székhely</t>
  </si>
  <si>
    <t>Pályázaton
megítélt
természetbeni
támogatás
összesen</t>
  </si>
  <si>
    <t>BM OKF által lefolytatott közbeszerzési eljárás keretében beszerzésre kerülő védőeszközök
összesen</t>
  </si>
  <si>
    <t>BM OKF által lefolytatott közbeszerzési eljárás keretében beszerzésre kerülő védőeszközök</t>
  </si>
  <si>
    <t>Tűzoltó védőeszköz, tűzoltó technikai eszköz</t>
  </si>
  <si>
    <t>BM OKF által biztosításra kerülő tűzoltó technikai eszközök, kéziszerszámok és egyéb felszerelések</t>
  </si>
  <si>
    <t>BM OKF által biztosításra kerülő tűzoltó technikai eszközök, kéziszerszámok és egyéb felszerelések
összesen</t>
  </si>
  <si>
    <t>Tűzoltó védőeszköz, tűzoltó technikai eszköz
megítélt támogatás értéke összesen</t>
  </si>
  <si>
    <t>EDR rádió</t>
  </si>
  <si>
    <t>EDR rádió megítélt támogatás értéke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</si>
</sst>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yyyy/mm/dd;@"/>
    <numFmt numFmtId="168" formatCode="_-* #,##0\ _F_t_-;\-* #,##0\ _F_t_-;_-* \-??\ _F_t_-;_-@_-"/>
    <numFmt numFmtId="169" formatCode="_-* #,##0.00\ _F_t_-;\-* #,##0.00\ _F_t_-;_-* \-??\ _F_t_-;_-@_-"/>
    <numFmt numFmtId="170" formatCode="_-* #,##0\ _F_t_-;\-* #,##0\ _F_t_-;_-* &quot;- &quot;_F_t_-;_-@_-"/>
    <numFmt numFmtId="171" formatCode="_-* #,##0,_F_t_-;\-* #,##0,_F_t_-;_-* \-??\ _F_t_-;_-@"/>
    <numFmt numFmtId="172" formatCode="#,##0_ ;\-#,##0\ "/>
    <numFmt numFmtId="173" formatCode="#,##0\ [$Ft-40E];\-#,##0\ [$Ft-40E]"/>
    <numFmt numFmtId="174" formatCode="#,##0_ ;[Red]\-#,##0\ "/>
    <numFmt numFmtId="175" formatCode="#,##0\ &quot;Ft&quot;"/>
    <numFmt numFmtId="176" formatCode="#,##0\ [$Ft-40E];[Red]\-#,##0\ [$Ft-40E]"/>
  </numFmts>
  <fonts count="43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7" borderId="7" applyNumberFormat="0" applyFont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173" fontId="0" fillId="0" borderId="10" xfId="46" applyNumberFormat="1" applyFont="1" applyFill="1" applyBorder="1" applyAlignment="1">
      <alignment horizontal="right" vertical="center"/>
    </xf>
    <xf numFmtId="42" fontId="0" fillId="0" borderId="10" xfId="46" applyNumberFormat="1" applyFont="1" applyFill="1" applyBorder="1" applyAlignment="1">
      <alignment horizontal="right" vertical="center"/>
    </xf>
    <xf numFmtId="3" fontId="2" fillId="32" borderId="10" xfId="0" applyNumberFormat="1" applyFont="1" applyFill="1" applyBorder="1" applyAlignment="1">
      <alignment horizontal="center" textRotation="90" wrapText="1"/>
    </xf>
    <xf numFmtId="3" fontId="2" fillId="32" borderId="10" xfId="0" applyNumberFormat="1" applyFont="1" applyFill="1" applyBorder="1" applyAlignment="1">
      <alignment horizontal="center" textRotation="90" wrapText="1"/>
    </xf>
    <xf numFmtId="6" fontId="0" fillId="32" borderId="11" xfId="46" applyNumberFormat="1" applyFont="1" applyFill="1" applyBorder="1" applyAlignment="1" applyProtection="1">
      <alignment horizontal="right" vertical="center"/>
      <protection/>
    </xf>
    <xf numFmtId="3" fontId="0" fillId="32" borderId="10" xfId="0" applyNumberFormat="1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42" fontId="0" fillId="32" borderId="10" xfId="46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6" fontId="0" fillId="32" borderId="12" xfId="46" applyNumberFormat="1" applyFont="1" applyFill="1" applyBorder="1" applyAlignment="1" applyProtection="1">
      <alignment horizontal="right" vertical="center"/>
      <protection/>
    </xf>
    <xf numFmtId="175" fontId="42" fillId="33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3" fontId="4" fillId="32" borderId="14" xfId="0" applyNumberFormat="1" applyFont="1" applyFill="1" applyBorder="1" applyAlignment="1" applyProtection="1">
      <alignment vertical="center"/>
      <protection/>
    </xf>
    <xf numFmtId="3" fontId="4" fillId="32" borderId="10" xfId="0" applyNumberFormat="1" applyFont="1" applyFill="1" applyBorder="1" applyAlignment="1" applyProtection="1">
      <alignment vertical="center"/>
      <protection/>
    </xf>
    <xf numFmtId="3" fontId="4" fillId="32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4" xfId="46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46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72" fontId="3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172" fontId="3" fillId="34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zoltosagi%20Fofelugyeloseg\Dokumentumok\T&#369;zolt&#243;s&#225;gok\&#214;TE\P&#225;ly&#225;zat\P&#225;ly&#225;zat_2018\Be&#233;rkezett\Tolna\Domb&#243;v&#225;r%20&#214;TE_p&#225;ly&#225;zat_2018_&#246;sszes&#237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árak"/>
      <sheetName val="Munka2"/>
      <sheetName val="Munka3"/>
    </sheetNames>
    <sheetDataSet>
      <sheetData sheetId="2">
        <row r="1">
          <cell r="A1" t="str">
            <v>I.</v>
          </cell>
        </row>
        <row r="2">
          <cell r="A2" t="str">
            <v>II.</v>
          </cell>
        </row>
        <row r="3">
          <cell r="A3" t="str">
            <v>III.</v>
          </cell>
        </row>
        <row r="4">
          <cell r="A4" t="str">
            <v>IV.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S21" sqref="AS21"/>
    </sheetView>
  </sheetViews>
  <sheetFormatPr defaultColWidth="25.375" defaultRowHeight="15.75"/>
  <cols>
    <col min="1" max="1" width="14.375" style="30" customWidth="1"/>
    <col min="2" max="2" width="49.375" style="30" customWidth="1"/>
    <col min="3" max="3" width="15.75390625" style="30" customWidth="1"/>
    <col min="4" max="4" width="21.50390625" style="50" customWidth="1"/>
    <col min="5" max="45" width="18.25390625" style="50" customWidth="1"/>
    <col min="46" max="16384" width="25.375" style="30" customWidth="1"/>
  </cols>
  <sheetData>
    <row r="1" spans="1:45" ht="15" customHeight="1">
      <c r="A1" s="52" t="s">
        <v>287</v>
      </c>
      <c r="B1" s="52" t="s">
        <v>288</v>
      </c>
      <c r="C1" s="52" t="s">
        <v>289</v>
      </c>
      <c r="D1" s="56" t="s">
        <v>290</v>
      </c>
      <c r="E1" s="54" t="s">
        <v>293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2" t="s">
        <v>297</v>
      </c>
      <c r="AP1" s="52"/>
      <c r="AQ1" s="52"/>
      <c r="AR1" s="52"/>
      <c r="AS1" s="52"/>
    </row>
    <row r="2" spans="1:45" ht="15" customHeight="1">
      <c r="A2" s="52"/>
      <c r="B2" s="52"/>
      <c r="C2" s="52"/>
      <c r="D2" s="56"/>
      <c r="E2" s="54" t="s">
        <v>292</v>
      </c>
      <c r="F2" s="54"/>
      <c r="G2" s="54"/>
      <c r="H2" s="54"/>
      <c r="I2" s="54"/>
      <c r="J2" s="54"/>
      <c r="K2" s="54"/>
      <c r="L2" s="54"/>
      <c r="M2" s="54" t="s">
        <v>294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6" t="s">
        <v>296</v>
      </c>
      <c r="AO2" s="57" t="s">
        <v>26</v>
      </c>
      <c r="AP2" s="57" t="s">
        <v>27</v>
      </c>
      <c r="AQ2" s="57" t="s">
        <v>28</v>
      </c>
      <c r="AR2" s="57" t="s">
        <v>30</v>
      </c>
      <c r="AS2" s="58" t="s">
        <v>298</v>
      </c>
    </row>
    <row r="3" spans="1:45" ht="134.25" customHeight="1">
      <c r="A3" s="54"/>
      <c r="B3" s="52"/>
      <c r="C3" s="52"/>
      <c r="D3" s="56"/>
      <c r="E3" s="31" t="s">
        <v>135</v>
      </c>
      <c r="F3" s="31" t="s">
        <v>137</v>
      </c>
      <c r="G3" s="32" t="s">
        <v>138</v>
      </c>
      <c r="H3" s="31" t="s">
        <v>136</v>
      </c>
      <c r="I3" s="31" t="s">
        <v>33</v>
      </c>
      <c r="J3" s="31" t="s">
        <v>34</v>
      </c>
      <c r="K3" s="31" t="s">
        <v>139</v>
      </c>
      <c r="L3" s="29" t="s">
        <v>291</v>
      </c>
      <c r="M3" s="31" t="s">
        <v>154</v>
      </c>
      <c r="N3" s="31" t="s">
        <v>162</v>
      </c>
      <c r="O3" s="31" t="s">
        <v>163</v>
      </c>
      <c r="P3" s="31" t="s">
        <v>164</v>
      </c>
      <c r="Q3" s="31" t="s">
        <v>165</v>
      </c>
      <c r="R3" s="32" t="s">
        <v>140</v>
      </c>
      <c r="S3" s="32" t="s">
        <v>141</v>
      </c>
      <c r="T3" s="32" t="s">
        <v>155</v>
      </c>
      <c r="U3" s="31" t="s">
        <v>156</v>
      </c>
      <c r="V3" s="31" t="s">
        <v>157</v>
      </c>
      <c r="W3" s="31" t="s">
        <v>142</v>
      </c>
      <c r="X3" s="31" t="s">
        <v>143</v>
      </c>
      <c r="Y3" s="31" t="s">
        <v>144</v>
      </c>
      <c r="Z3" s="31" t="s">
        <v>145</v>
      </c>
      <c r="AA3" s="32" t="s">
        <v>146</v>
      </c>
      <c r="AB3" s="31" t="s">
        <v>158</v>
      </c>
      <c r="AC3" s="32" t="s">
        <v>147</v>
      </c>
      <c r="AD3" s="32" t="s">
        <v>148</v>
      </c>
      <c r="AE3" s="31" t="s">
        <v>149</v>
      </c>
      <c r="AF3" s="31" t="s">
        <v>31</v>
      </c>
      <c r="AG3" s="31" t="s">
        <v>150</v>
      </c>
      <c r="AH3" s="31" t="s">
        <v>159</v>
      </c>
      <c r="AI3" s="32" t="s">
        <v>151</v>
      </c>
      <c r="AJ3" s="32" t="s">
        <v>152</v>
      </c>
      <c r="AK3" s="32" t="s">
        <v>153</v>
      </c>
      <c r="AL3" s="32" t="s">
        <v>160</v>
      </c>
      <c r="AM3" s="29" t="s">
        <v>295</v>
      </c>
      <c r="AN3" s="56"/>
      <c r="AO3" s="57"/>
      <c r="AP3" s="57"/>
      <c r="AQ3" s="57"/>
      <c r="AR3" s="57"/>
      <c r="AS3" s="58"/>
    </row>
    <row r="4" spans="1:45" ht="16.5" customHeight="1" thickBot="1">
      <c r="A4" s="55"/>
      <c r="B4" s="53"/>
      <c r="C4" s="53"/>
      <c r="D4" s="22" t="s">
        <v>29</v>
      </c>
      <c r="E4" s="18" t="s">
        <v>32</v>
      </c>
      <c r="F4" s="18" t="s">
        <v>32</v>
      </c>
      <c r="G4" s="18" t="s">
        <v>32</v>
      </c>
      <c r="H4" s="18" t="s">
        <v>32</v>
      </c>
      <c r="I4" s="18" t="s">
        <v>161</v>
      </c>
      <c r="J4" s="18" t="s">
        <v>161</v>
      </c>
      <c r="K4" s="18" t="s">
        <v>32</v>
      </c>
      <c r="L4" s="19" t="s">
        <v>29</v>
      </c>
      <c r="M4" s="18" t="s">
        <v>32</v>
      </c>
      <c r="N4" s="18" t="s">
        <v>32</v>
      </c>
      <c r="O4" s="18" t="s">
        <v>32</v>
      </c>
      <c r="P4" s="18" t="s">
        <v>32</v>
      </c>
      <c r="Q4" s="18" t="s">
        <v>32</v>
      </c>
      <c r="R4" s="18" t="s">
        <v>32</v>
      </c>
      <c r="S4" s="18" t="s">
        <v>32</v>
      </c>
      <c r="T4" s="18" t="s">
        <v>32</v>
      </c>
      <c r="U4" s="18" t="s">
        <v>32</v>
      </c>
      <c r="V4" s="18" t="s">
        <v>32</v>
      </c>
      <c r="W4" s="18" t="s">
        <v>32</v>
      </c>
      <c r="X4" s="18" t="s">
        <v>32</v>
      </c>
      <c r="Y4" s="18" t="s">
        <v>32</v>
      </c>
      <c r="Z4" s="18" t="s">
        <v>32</v>
      </c>
      <c r="AA4" s="18" t="s">
        <v>32</v>
      </c>
      <c r="AB4" s="18" t="s">
        <v>32</v>
      </c>
      <c r="AC4" s="18" t="s">
        <v>32</v>
      </c>
      <c r="AD4" s="18" t="s">
        <v>32</v>
      </c>
      <c r="AE4" s="18" t="s">
        <v>32</v>
      </c>
      <c r="AF4" s="18" t="s">
        <v>32</v>
      </c>
      <c r="AG4" s="18" t="s">
        <v>32</v>
      </c>
      <c r="AH4" s="18" t="s">
        <v>32</v>
      </c>
      <c r="AI4" s="18" t="s">
        <v>32</v>
      </c>
      <c r="AJ4" s="18" t="s">
        <v>32</v>
      </c>
      <c r="AK4" s="18" t="s">
        <v>32</v>
      </c>
      <c r="AL4" s="18" t="s">
        <v>32</v>
      </c>
      <c r="AM4" s="19" t="s">
        <v>29</v>
      </c>
      <c r="AN4" s="20" t="s">
        <v>29</v>
      </c>
      <c r="AO4" s="21" t="s">
        <v>32</v>
      </c>
      <c r="AP4" s="21" t="s">
        <v>32</v>
      </c>
      <c r="AQ4" s="21" t="s">
        <v>32</v>
      </c>
      <c r="AR4" s="21" t="s">
        <v>32</v>
      </c>
      <c r="AS4" s="22" t="s">
        <v>29</v>
      </c>
    </row>
    <row r="5" spans="1:45" ht="15.75">
      <c r="A5" s="33" t="s">
        <v>36</v>
      </c>
      <c r="B5" s="34" t="s">
        <v>238</v>
      </c>
      <c r="C5" s="34" t="s">
        <v>239</v>
      </c>
      <c r="D5" s="23">
        <f>+AN5+AS5</f>
        <v>1312926</v>
      </c>
      <c r="E5" s="35"/>
      <c r="F5" s="35"/>
      <c r="G5" s="35"/>
      <c r="H5" s="35">
        <v>4</v>
      </c>
      <c r="I5" s="35"/>
      <c r="J5" s="35"/>
      <c r="K5" s="35"/>
      <c r="L5" s="26">
        <f>+E5*árak!$E$4+F5*árak!$F$4+G5*árak!$G$4+H5*árak!$H$4+I5*árak!$I$4+J5*árak!$J$4+K5*árak!$K$4</f>
        <v>1310640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>
        <v>2</v>
      </c>
      <c r="AH5" s="35"/>
      <c r="AI5" s="35"/>
      <c r="AJ5" s="35"/>
      <c r="AK5" s="35"/>
      <c r="AL5" s="35"/>
      <c r="AM5" s="26">
        <f>+M5*árak!$L$4+N5*árak!$M$4+O5*árak!$N$4+P5*árak!$O$4+Q5*árak!$P$4+R5*árak!$Q$4+S5*árak!$R$4+T5*árak!$S$4+U5*árak!$T$4+V5*árak!$U$4+W5*árak!$V$4+X5*árak!$W$4+Y5*árak!$X$4+Z5*árak!$Y$4+AA5*árak!$Z$4+AB5*árak!$AA$4+AC5*árak!$AB$4+AD5*árak!$AC$4+AE5*árak!$AD$4+AF5*árak!$AE$4+AG5*árak!$AF$4+AH5*árak!$AG$4+AI5*árak!$AH$4+AJ5*árak!$AI$4+AK5*árak!$AJ$4+AL5*árak!$AK$4</f>
        <v>2286</v>
      </c>
      <c r="AN5" s="23">
        <f>+L5+AM5</f>
        <v>1312926</v>
      </c>
      <c r="AO5" s="36"/>
      <c r="AP5" s="36"/>
      <c r="AQ5" s="36"/>
      <c r="AR5" s="36"/>
      <c r="AS5" s="23">
        <f>AO5*árak!$A$2+AP5*árak!$B$2+AQ5*árak!$C$2+AR5*árak!$D$2</f>
        <v>0</v>
      </c>
    </row>
    <row r="6" spans="1:45" ht="15.75">
      <c r="A6" s="37" t="s">
        <v>36</v>
      </c>
      <c r="B6" s="38" t="s">
        <v>240</v>
      </c>
      <c r="C6" s="38" t="s">
        <v>241</v>
      </c>
      <c r="D6" s="24">
        <f aca="true" t="shared" si="0" ref="D6:D64">+AN6+AS6</f>
        <v>1564869</v>
      </c>
      <c r="E6" s="39"/>
      <c r="F6" s="39">
        <v>9</v>
      </c>
      <c r="G6" s="39"/>
      <c r="H6" s="39"/>
      <c r="I6" s="39"/>
      <c r="J6" s="39"/>
      <c r="K6" s="39">
        <v>2</v>
      </c>
      <c r="L6" s="27">
        <f>+E6*árak!$E$4+F6*árak!$F$4+G6*árak!$G$4+H6*árak!$H$4+I6*árak!$I$4+J6*árak!$J$4+K6*árak!$K$4</f>
        <v>1564869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27">
        <f>+M6*árak!$L$4+N6*árak!$M$4+O6*árak!$N$4+P6*árak!$O$4+Q6*árak!$P$4+R6*árak!$Q$4+S6*árak!$R$4+T6*árak!$S$4+U6*árak!$T$4+V6*árak!$U$4+W6*árak!$V$4+X6*árak!$W$4+Y6*árak!$X$4+Z6*árak!$Y$4+AA6*árak!$Z$4+AB6*árak!$AA$4+AC6*árak!$AB$4+AD6*árak!$AC$4+AE6*árak!$AD$4+AF6*árak!$AE$4+AG6*árak!$AF$4+AH6*árak!$AG$4+AI6*árak!$AH$4+AJ6*árak!$AI$4+AK6*árak!$AJ$4+AL6*árak!$AK$4</f>
        <v>0</v>
      </c>
      <c r="AN6" s="24">
        <f aca="true" t="shared" si="1" ref="AN6:AN16">+L6+AM6</f>
        <v>1564869</v>
      </c>
      <c r="AO6" s="40"/>
      <c r="AP6" s="40"/>
      <c r="AQ6" s="40"/>
      <c r="AR6" s="40"/>
      <c r="AS6" s="24">
        <f>AO6*árak!$A$2+AP6*árak!$B$2+AQ6*árak!$C$2+AR6*árak!$D$2</f>
        <v>0</v>
      </c>
    </row>
    <row r="7" spans="1:45" ht="15.75">
      <c r="A7" s="37" t="s">
        <v>36</v>
      </c>
      <c r="B7" s="38" t="s">
        <v>242</v>
      </c>
      <c r="C7" s="38" t="s">
        <v>243</v>
      </c>
      <c r="D7" s="24">
        <f t="shared" si="0"/>
        <v>1685571</v>
      </c>
      <c r="E7" s="39"/>
      <c r="F7" s="39"/>
      <c r="G7" s="39"/>
      <c r="H7" s="39">
        <v>1</v>
      </c>
      <c r="I7" s="39">
        <v>4</v>
      </c>
      <c r="J7" s="39">
        <v>6</v>
      </c>
      <c r="K7" s="39">
        <v>4</v>
      </c>
      <c r="L7" s="27">
        <f>+E7*árak!$E$4+F7*árak!$F$4+G7*árak!$G$4+H7*árak!$H$4+I7*árak!$I$4+J7*árak!$J$4+K7*árak!$K$4</f>
        <v>1157428</v>
      </c>
      <c r="M7" s="39"/>
      <c r="N7" s="39"/>
      <c r="O7" s="39"/>
      <c r="P7" s="39"/>
      <c r="Q7" s="39"/>
      <c r="R7" s="39"/>
      <c r="S7" s="39"/>
      <c r="T7" s="39"/>
      <c r="U7" s="39">
        <v>1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>
        <v>2</v>
      </c>
      <c r="AH7" s="39">
        <v>1</v>
      </c>
      <c r="AI7" s="39"/>
      <c r="AJ7" s="39">
        <v>1</v>
      </c>
      <c r="AK7" s="39"/>
      <c r="AL7" s="39"/>
      <c r="AM7" s="27">
        <f>+M7*árak!$L$4+N7*árak!$M$4+O7*árak!$N$4+P7*árak!$O$4+Q7*árak!$P$4+R7*árak!$Q$4+S7*árak!$R$4+T7*árak!$S$4+U7*árak!$T$4+V7*árak!$U$4+W7*árak!$V$4+X7*árak!$W$4+Y7*árak!$X$4+Z7*árak!$Y$4+AA7*árak!$Z$4+AB7*árak!$AA$4+AC7*árak!$AB$4+AD7*árak!$AC$4+AE7*árak!$AD$4+AF7*árak!$AE$4+AG7*árak!$AF$4+AH7*árak!$AG$4+AI7*árak!$AH$4+AJ7*árak!$AI$4+AK7*árak!$AJ$4+AL7*árak!$AK$4</f>
        <v>528143</v>
      </c>
      <c r="AN7" s="24">
        <f t="shared" si="1"/>
        <v>1685571</v>
      </c>
      <c r="AO7" s="40"/>
      <c r="AP7" s="40"/>
      <c r="AQ7" s="40"/>
      <c r="AR7" s="40"/>
      <c r="AS7" s="24">
        <f>AO7*árak!$A$2+AP7*árak!$B$2+AQ7*árak!$C$2+AR7*árak!$D$2</f>
        <v>0</v>
      </c>
    </row>
    <row r="8" spans="1:45" ht="15.75">
      <c r="A8" s="37" t="s">
        <v>36</v>
      </c>
      <c r="B8" s="38" t="s">
        <v>244</v>
      </c>
      <c r="C8" s="38" t="s">
        <v>245</v>
      </c>
      <c r="D8" s="24">
        <f t="shared" si="0"/>
        <v>493903</v>
      </c>
      <c r="E8" s="39"/>
      <c r="F8" s="39"/>
      <c r="G8" s="39"/>
      <c r="H8" s="39"/>
      <c r="I8" s="39"/>
      <c r="J8" s="39"/>
      <c r="K8" s="39"/>
      <c r="L8" s="27">
        <f>+E8*árak!$E$4+F8*árak!$F$4+G8*árak!$G$4+H8*árak!$H$4+I8*árak!$I$4+J8*árak!$J$4+K8*árak!$K$4</f>
        <v>0</v>
      </c>
      <c r="M8" s="39"/>
      <c r="N8" s="39"/>
      <c r="O8" s="39"/>
      <c r="P8" s="39"/>
      <c r="Q8" s="39"/>
      <c r="R8" s="39"/>
      <c r="S8" s="39"/>
      <c r="T8" s="39"/>
      <c r="U8" s="39">
        <v>1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27">
        <f>+M8*árak!$L$4+N8*árak!$M$4+O8*árak!$N$4+P8*árak!$O$4+Q8*árak!$P$4+R8*árak!$Q$4+S8*árak!$R$4+T8*árak!$S$4+U8*árak!$T$4+V8*árak!$U$4+W8*árak!$V$4+X8*árak!$W$4+Y8*árak!$X$4+Z8*árak!$Y$4+AA8*árak!$Z$4+AB8*árak!$AA$4+AC8*árak!$AB$4+AD8*árak!$AC$4+AE8*árak!$AD$4+AF8*árak!$AE$4+AG8*árak!$AF$4+AH8*árak!$AG$4+AI8*árak!$AH$4+AJ8*árak!$AI$4+AK8*árak!$AJ$4+AL8*árak!$AK$4</f>
        <v>493903</v>
      </c>
      <c r="AN8" s="24">
        <f t="shared" si="1"/>
        <v>493903</v>
      </c>
      <c r="AO8" s="40"/>
      <c r="AP8" s="40"/>
      <c r="AQ8" s="40"/>
      <c r="AR8" s="40"/>
      <c r="AS8" s="24">
        <f>AO8*árak!$A$2+AP8*árak!$B$2+AQ8*árak!$C$2+AR8*árak!$D$2</f>
        <v>0</v>
      </c>
    </row>
    <row r="9" spans="1:45" ht="15.75">
      <c r="A9" s="37" t="s">
        <v>36</v>
      </c>
      <c r="B9" s="38" t="s">
        <v>246</v>
      </c>
      <c r="C9" s="38" t="s">
        <v>247</v>
      </c>
      <c r="D9" s="24">
        <f t="shared" si="0"/>
        <v>3767329</v>
      </c>
      <c r="E9" s="39"/>
      <c r="F9" s="39"/>
      <c r="G9" s="39">
        <v>5</v>
      </c>
      <c r="H9" s="39">
        <v>8</v>
      </c>
      <c r="I9" s="39">
        <v>5</v>
      </c>
      <c r="J9" s="39">
        <v>6</v>
      </c>
      <c r="K9" s="39">
        <v>5</v>
      </c>
      <c r="L9" s="27">
        <f>+E9*árak!$E$4+F9*árak!$F$4+G9*árak!$G$4+H9*árak!$H$4+I9*árak!$I$4+J9*árak!$J$4+K9*árak!$K$4</f>
        <v>3767329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27">
        <f>+M9*árak!$L$4+N9*árak!$M$4+O9*árak!$N$4+P9*árak!$O$4+Q9*árak!$P$4+R9*árak!$Q$4+S9*árak!$R$4+T9*árak!$S$4+U9*árak!$T$4+V9*árak!$U$4+W9*árak!$V$4+X9*árak!$W$4+Y9*árak!$X$4+Z9*árak!$Y$4+AA9*árak!$Z$4+AB9*árak!$AA$4+AC9*árak!$AB$4+AD9*árak!$AC$4+AE9*árak!$AD$4+AF9*árak!$AE$4+AG9*árak!$AF$4+AH9*árak!$AG$4+AI9*árak!$AH$4+AJ9*árak!$AI$4+AK9*árak!$AJ$4+AL9*árak!$AK$4</f>
        <v>0</v>
      </c>
      <c r="AN9" s="24">
        <f t="shared" si="1"/>
        <v>3767329</v>
      </c>
      <c r="AO9" s="40"/>
      <c r="AP9" s="40"/>
      <c r="AQ9" s="40"/>
      <c r="AR9" s="40"/>
      <c r="AS9" s="24">
        <f>AO9*árak!$A$2+AP9*árak!$B$2+AQ9*árak!$C$2+AR9*árak!$D$2</f>
        <v>0</v>
      </c>
    </row>
    <row r="10" spans="1:45" ht="15.75">
      <c r="A10" s="37" t="s">
        <v>36</v>
      </c>
      <c r="B10" s="38" t="s">
        <v>248</v>
      </c>
      <c r="C10" s="38" t="s">
        <v>249</v>
      </c>
      <c r="D10" s="24">
        <f t="shared" si="0"/>
        <v>2513609</v>
      </c>
      <c r="E10" s="39"/>
      <c r="F10" s="39"/>
      <c r="G10" s="39">
        <v>5</v>
      </c>
      <c r="H10" s="39"/>
      <c r="I10" s="39"/>
      <c r="J10" s="39">
        <v>5</v>
      </c>
      <c r="K10" s="39"/>
      <c r="L10" s="27">
        <f>+E10*árak!$E$4+F10*árak!$F$4+G10*árak!$G$4+H10*árak!$H$4+I10*árak!$I$4+J10*árak!$J$4+K10*árak!$K$4</f>
        <v>349885</v>
      </c>
      <c r="M10" s="39">
        <v>2</v>
      </c>
      <c r="N10" s="39"/>
      <c r="O10" s="39"/>
      <c r="P10" s="39"/>
      <c r="Q10" s="39"/>
      <c r="R10" s="39"/>
      <c r="S10" s="39"/>
      <c r="T10" s="39">
        <v>2</v>
      </c>
      <c r="U10" s="39">
        <v>1</v>
      </c>
      <c r="V10" s="39"/>
      <c r="W10" s="39"/>
      <c r="X10" s="39"/>
      <c r="Y10" s="39"/>
      <c r="Z10" s="39">
        <v>2</v>
      </c>
      <c r="AA10" s="39">
        <v>1</v>
      </c>
      <c r="AB10" s="39">
        <v>2</v>
      </c>
      <c r="AC10" s="39">
        <v>2</v>
      </c>
      <c r="AD10" s="39">
        <v>2</v>
      </c>
      <c r="AE10" s="39">
        <v>2</v>
      </c>
      <c r="AF10" s="39">
        <v>2</v>
      </c>
      <c r="AG10" s="39">
        <v>3</v>
      </c>
      <c r="AH10" s="39">
        <v>2</v>
      </c>
      <c r="AI10" s="39">
        <v>4</v>
      </c>
      <c r="AJ10" s="39">
        <v>1</v>
      </c>
      <c r="AK10" s="39"/>
      <c r="AL10" s="39">
        <v>2</v>
      </c>
      <c r="AM10" s="27">
        <f>+M10*árak!$L$4+N10*árak!$M$4+O10*árak!$N$4+P10*árak!$O$4+Q10*árak!$P$4+R10*árak!$Q$4+S10*árak!$R$4+T10*árak!$S$4+U10*árak!$T$4+V10*árak!$U$4+W10*árak!$V$4+X10*árak!$W$4+Y10*árak!$X$4+Z10*árak!$Y$4+AA10*árak!$Z$4+AB10*árak!$AA$4+AC10*árak!$AB$4+AD10*árak!$AC$4+AE10*árak!$AD$4+AF10*árak!$AE$4+AG10*árak!$AF$4+AH10*árak!$AG$4+AI10*árak!$AH$4+AJ10*árak!$AI$4+AK10*árak!$AJ$4+AL10*árak!$AK$4</f>
        <v>1703264</v>
      </c>
      <c r="AN10" s="24">
        <f t="shared" si="1"/>
        <v>2053149</v>
      </c>
      <c r="AO10" s="40">
        <v>1</v>
      </c>
      <c r="AP10" s="40"/>
      <c r="AQ10" s="40"/>
      <c r="AR10" s="40"/>
      <c r="AS10" s="24">
        <f>AO10*árak!$A$3+AP10*árak!$B$2+AQ10*árak!$C$2+AR10*árak!$D$2</f>
        <v>460460</v>
      </c>
    </row>
    <row r="11" spans="1:45" ht="15.75">
      <c r="A11" s="37" t="s">
        <v>36</v>
      </c>
      <c r="B11" s="38" t="s">
        <v>250</v>
      </c>
      <c r="C11" s="38" t="s">
        <v>251</v>
      </c>
      <c r="D11" s="24">
        <f t="shared" si="0"/>
        <v>1548004</v>
      </c>
      <c r="E11" s="39"/>
      <c r="F11" s="39"/>
      <c r="G11" s="39">
        <v>4</v>
      </c>
      <c r="H11" s="39">
        <v>2</v>
      </c>
      <c r="I11" s="39">
        <v>3</v>
      </c>
      <c r="J11" s="39">
        <v>3</v>
      </c>
      <c r="K11" s="39">
        <v>5</v>
      </c>
      <c r="L11" s="27">
        <f>+E11*árak!$E$4+F11*árak!$F$4+G11*árak!$G$4+H11*árak!$H$4+I11*árak!$I$4+J11*árak!$J$4+K11*árak!$K$4</f>
        <v>1548004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27">
        <f>+M11*árak!$L$4+N11*árak!$M$4+O11*árak!$N$4+P11*árak!$O$4+Q11*árak!$P$4+R11*árak!$Q$4+S11*árak!$R$4+T11*árak!$S$4+U11*árak!$T$4+V11*árak!$U$4+W11*árak!$V$4+X11*árak!$W$4+Y11*árak!$X$4+Z11*árak!$Y$4+AA11*árak!$Z$4+AB11*árak!$AA$4+AC11*árak!$AB$4+AD11*árak!$AC$4+AE11*árak!$AD$4+AF11*árak!$AE$4+AG11*árak!$AF$4+AH11*árak!$AG$4+AI11*árak!$AH$4+AJ11*árak!$AI$4+AK11*árak!$AJ$4+AL11*árak!$AK$4</f>
        <v>0</v>
      </c>
      <c r="AN11" s="24">
        <f t="shared" si="1"/>
        <v>1548004</v>
      </c>
      <c r="AO11" s="40"/>
      <c r="AP11" s="40"/>
      <c r="AQ11" s="40"/>
      <c r="AR11" s="40"/>
      <c r="AS11" s="24">
        <f>AO11*árak!$A$2+AP11*árak!$B$2+AQ11*árak!$C$2+AR11*árak!$D$2</f>
        <v>0</v>
      </c>
    </row>
    <row r="12" spans="1:45" ht="15.75">
      <c r="A12" s="37" t="s">
        <v>36</v>
      </c>
      <c r="B12" s="38" t="s">
        <v>252</v>
      </c>
      <c r="C12" s="38" t="s">
        <v>253</v>
      </c>
      <c r="D12" s="24">
        <f t="shared" si="0"/>
        <v>467614</v>
      </c>
      <c r="E12" s="39"/>
      <c r="F12" s="39"/>
      <c r="G12" s="39">
        <v>2</v>
      </c>
      <c r="H12" s="39">
        <v>1</v>
      </c>
      <c r="I12" s="39"/>
      <c r="J12" s="39">
        <v>2</v>
      </c>
      <c r="K12" s="39"/>
      <c r="L12" s="27">
        <f>+E12*árak!$E$4+F12*árak!$F$4+G12*árak!$G$4+H12*árak!$H$4+I12*árak!$I$4+J12*árak!$J$4+K12*árak!$K$4</f>
        <v>467614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27">
        <f>+M12*árak!$L$4+N12*árak!$M$4+O12*árak!$N$4+P12*árak!$O$4+Q12*árak!$P$4+R12*árak!$Q$4+S12*árak!$R$4+T12*árak!$S$4+U12*árak!$T$4+V12*árak!$U$4+W12*árak!$V$4+X12*árak!$W$4+Y12*árak!$X$4+Z12*árak!$Y$4+AA12*árak!$Z$4+AB12*árak!$AA$4+AC12*árak!$AB$4+AD12*árak!$AC$4+AE12*árak!$AD$4+AF12*árak!$AE$4+AG12*árak!$AF$4+AH12*árak!$AG$4+AI12*árak!$AH$4+AJ12*árak!$AI$4+AK12*árak!$AJ$4+AL12*árak!$AK$4</f>
        <v>0</v>
      </c>
      <c r="AN12" s="24">
        <f t="shared" si="1"/>
        <v>467614</v>
      </c>
      <c r="AO12" s="40"/>
      <c r="AP12" s="40"/>
      <c r="AQ12" s="40"/>
      <c r="AR12" s="40"/>
      <c r="AS12" s="24">
        <f>AO12*árak!$A$2+AP12*árak!$B$2+AQ12*árak!$C$2+AR12*árak!$D$2</f>
        <v>0</v>
      </c>
    </row>
    <row r="13" spans="1:45" ht="15.75">
      <c r="A13" s="37" t="s">
        <v>36</v>
      </c>
      <c r="B13" s="38" t="s">
        <v>254</v>
      </c>
      <c r="C13" s="38" t="s">
        <v>255</v>
      </c>
      <c r="D13" s="24">
        <f t="shared" si="0"/>
        <v>1565910</v>
      </c>
      <c r="E13" s="39"/>
      <c r="F13" s="39"/>
      <c r="G13" s="39"/>
      <c r="H13" s="39">
        <v>3</v>
      </c>
      <c r="I13" s="39">
        <v>7</v>
      </c>
      <c r="J13" s="39"/>
      <c r="K13" s="39"/>
      <c r="L13" s="27">
        <f>+E13*árak!$E$4+F13*árak!$F$4+G13*árak!$G$4+H13*árak!$H$4+I13*árak!$I$4+J13*árak!$J$4+K13*árak!$K$4</f>
        <v>1365250</v>
      </c>
      <c r="M13" s="39"/>
      <c r="N13" s="39"/>
      <c r="O13" s="39"/>
      <c r="P13" s="39">
        <v>1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27">
        <f>+M13*árak!$L$4+N13*árak!$M$4+O13*árak!$N$4+P13*árak!$O$4+Q13*árak!$P$4+R13*árak!$Q$4+S13*árak!$R$4+T13*árak!$S$4+U13*árak!$T$4+V13*árak!$U$4+W13*árak!$V$4+X13*árak!$W$4+Y13*árak!$X$4+Z13*árak!$Y$4+AA13*árak!$Z$4+AB13*árak!$AA$4+AC13*árak!$AB$4+AD13*árak!$AC$4+AE13*árak!$AD$4+AF13*árak!$AE$4+AG13*árak!$AF$4+AH13*árak!$AG$4+AI13*árak!$AH$4+AJ13*árak!$AI$4+AK13*árak!$AJ$4+AL13*árak!$AK$4</f>
        <v>200660</v>
      </c>
      <c r="AN13" s="24">
        <f t="shared" si="1"/>
        <v>1565910</v>
      </c>
      <c r="AO13" s="40"/>
      <c r="AP13" s="40"/>
      <c r="AQ13" s="40"/>
      <c r="AR13" s="40"/>
      <c r="AS13" s="24">
        <f>AO13*árak!$A$2+AP13*árak!$B$2+AQ13*árak!$C$2+AR13*árak!$D$2</f>
        <v>0</v>
      </c>
    </row>
    <row r="14" spans="1:45" ht="15.75">
      <c r="A14" s="37" t="s">
        <v>37</v>
      </c>
      <c r="B14" s="38" t="s">
        <v>166</v>
      </c>
      <c r="C14" s="38" t="s">
        <v>167</v>
      </c>
      <c r="D14" s="24">
        <f t="shared" si="0"/>
        <v>74168</v>
      </c>
      <c r="E14" s="39"/>
      <c r="F14" s="39"/>
      <c r="G14" s="39"/>
      <c r="H14" s="39"/>
      <c r="I14" s="39"/>
      <c r="J14" s="39">
        <v>2</v>
      </c>
      <c r="K14" s="39"/>
      <c r="L14" s="27">
        <f>+E14*árak!$E$4+F14*árak!$F$4+G14*árak!$G$4+H14*árak!$H$4+I14*árak!$I$4+J14*árak!$J$4+K14*árak!$K$4</f>
        <v>74168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27">
        <f>+M14*árak!$L$4+N14*árak!$M$4+O14*árak!$N$4+P14*árak!$O$4+Q14*árak!$P$4+R14*árak!$Q$4+S14*árak!$R$4+T14*árak!$S$4+U14*árak!$T$4+V14*árak!$U$4+W14*árak!$V$4+X14*árak!$W$4+Y14*árak!$X$4+Z14*árak!$Y$4+AA14*árak!$Z$4+AB14*árak!$AA$4+AC14*árak!$AB$4+AD14*árak!$AC$4+AE14*árak!$AD$4+AF14*árak!$AE$4+AG14*árak!$AF$4+AH14*árak!$AG$4+AI14*árak!$AH$4+AJ14*árak!$AI$4+AK14*árak!$AJ$4+AL14*árak!$AK$4</f>
        <v>0</v>
      </c>
      <c r="AN14" s="24">
        <f t="shared" si="1"/>
        <v>74168</v>
      </c>
      <c r="AO14" s="40"/>
      <c r="AP14" s="40"/>
      <c r="AQ14" s="40"/>
      <c r="AR14" s="40"/>
      <c r="AS14" s="24">
        <f>AO14*árak!$A$2+AP14*árak!$B$2+AQ14*árak!$C$2+AR14*árak!$D$2</f>
        <v>0</v>
      </c>
    </row>
    <row r="15" spans="1:45" ht="15.75">
      <c r="A15" s="37" t="s">
        <v>37</v>
      </c>
      <c r="B15" s="41" t="s">
        <v>168</v>
      </c>
      <c r="C15" s="41" t="s">
        <v>37</v>
      </c>
      <c r="D15" s="24">
        <f t="shared" si="0"/>
        <v>634365</v>
      </c>
      <c r="E15" s="42"/>
      <c r="F15" s="42"/>
      <c r="G15" s="42">
        <v>3</v>
      </c>
      <c r="H15" s="42"/>
      <c r="I15" s="42"/>
      <c r="J15" s="42"/>
      <c r="K15" s="42"/>
      <c r="L15" s="27">
        <f>+E15*árak!$E$4+F15*árak!$F$4+G15*árak!$G$4+H15*árak!$H$4+I15*árak!$I$4+J15*árak!$J$4+K15*árak!$K$4</f>
        <v>98679</v>
      </c>
      <c r="M15" s="39"/>
      <c r="N15" s="39"/>
      <c r="O15" s="39"/>
      <c r="P15" s="39"/>
      <c r="Q15" s="39"/>
      <c r="R15" s="39"/>
      <c r="S15" s="39"/>
      <c r="T15" s="39"/>
      <c r="U15" s="39"/>
      <c r="V15" s="39">
        <v>1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27">
        <f>+M15*árak!$L$4+N15*árak!$M$4+O15*árak!$N$4+P15*árak!$O$4+Q15*árak!$P$4+R15*árak!$Q$4+S15*árak!$R$4+T15*árak!$S$4+U15*árak!$T$4+V15*árak!$U$4+W15*árak!$V$4+X15*árak!$W$4+Y15*árak!$X$4+Z15*árak!$Y$4+AA15*árak!$Z$4+AB15*árak!$AA$4+AC15*árak!$AB$4+AD15*árak!$AC$4+AE15*árak!$AD$4+AF15*árak!$AE$4+AG15*árak!$AF$4+AH15*árak!$AG$4+AI15*árak!$AH$4+AJ15*árak!$AI$4+AK15*árak!$AJ$4+AL15*árak!$AK$4</f>
        <v>535686</v>
      </c>
      <c r="AN15" s="24">
        <f t="shared" si="1"/>
        <v>634365</v>
      </c>
      <c r="AO15" s="40"/>
      <c r="AP15" s="40"/>
      <c r="AQ15" s="40"/>
      <c r="AR15" s="40"/>
      <c r="AS15" s="24">
        <f>AO15*árak!$A$2+AP15*árak!$B$2+AQ15*árak!$C$2+AR15*árak!$D$2</f>
        <v>0</v>
      </c>
    </row>
    <row r="16" spans="1:45" ht="15.75">
      <c r="A16" s="37" t="s">
        <v>37</v>
      </c>
      <c r="B16" s="41" t="s">
        <v>169</v>
      </c>
      <c r="C16" s="38" t="s">
        <v>170</v>
      </c>
      <c r="D16" s="24">
        <f t="shared" si="0"/>
        <v>73268</v>
      </c>
      <c r="E16" s="39"/>
      <c r="F16" s="39"/>
      <c r="G16" s="39"/>
      <c r="H16" s="39"/>
      <c r="I16" s="39"/>
      <c r="J16" s="39"/>
      <c r="K16" s="39"/>
      <c r="L16" s="27">
        <f>+E16*árak!$E$4+F16*árak!$F$4+G16*árak!$G$4+H16*árak!$H$4+I16*árak!$I$4+J16*árak!$J$4+K16*árak!$K$4</f>
        <v>0</v>
      </c>
      <c r="M16" s="39"/>
      <c r="N16" s="39"/>
      <c r="O16" s="39"/>
      <c r="P16" s="39"/>
      <c r="Q16" s="39"/>
      <c r="R16" s="39">
        <v>6</v>
      </c>
      <c r="S16" s="39">
        <v>2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27">
        <f>+M16*árak!$L$4+N16*árak!$M$4+O16*árak!$N$4+P16*árak!$O$4+Q16*árak!$P$4+R16*árak!$Q$4+S16*árak!$R$4+T16*árak!$S$4+U16*árak!$T$4+V16*árak!$U$4+W16*árak!$V$4+X16*árak!$W$4+Y16*árak!$X$4+Z16*árak!$Y$4+AA16*árak!$Z$4+AB16*árak!$AA$4+AC16*árak!$AB$4+AD16*árak!$AC$4+AE16*árak!$AD$4+AF16*árak!$AE$4+AG16*árak!$AF$4+AH16*árak!$AG$4+AI16*árak!$AH$4+AJ16*árak!$AI$4+AK16*árak!$AJ$4+AL16*árak!$AK$4</f>
        <v>73268</v>
      </c>
      <c r="AN16" s="24">
        <f t="shared" si="1"/>
        <v>73268</v>
      </c>
      <c r="AO16" s="40"/>
      <c r="AP16" s="40"/>
      <c r="AQ16" s="40"/>
      <c r="AR16" s="40"/>
      <c r="AS16" s="24">
        <f>AO16*árak!$A$2+AP16*árak!$B$2+AQ16*árak!$C$2+AR16*árak!$D$2</f>
        <v>0</v>
      </c>
    </row>
    <row r="17" spans="1:45" ht="15.75">
      <c r="A17" s="37" t="s">
        <v>39</v>
      </c>
      <c r="B17" s="37" t="s">
        <v>266</v>
      </c>
      <c r="C17" s="37" t="s">
        <v>224</v>
      </c>
      <c r="D17" s="24">
        <f t="shared" si="0"/>
        <v>355425</v>
      </c>
      <c r="E17" s="39"/>
      <c r="F17" s="39"/>
      <c r="G17" s="39">
        <v>8</v>
      </c>
      <c r="H17" s="39"/>
      <c r="I17" s="39"/>
      <c r="J17" s="39"/>
      <c r="K17" s="39"/>
      <c r="L17" s="27">
        <f>+E17*árak!$E$4+F17*árak!$F$4+G17*árak!$G$4+H17*árak!$H$4+I17*árak!$I$4+J17*árak!$J$4+K17*árak!$K$4</f>
        <v>263144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>
        <v>2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>
        <v>8</v>
      </c>
      <c r="AJ17" s="39"/>
      <c r="AK17" s="39">
        <v>1</v>
      </c>
      <c r="AL17" s="39">
        <v>2</v>
      </c>
      <c r="AM17" s="27">
        <f>+M17*árak!$L$4+N17*árak!$M$4+O17*árak!$N$4+P17*árak!$O$4+Q17*árak!$P$4+R17*árak!$Q$4+S17*árak!$R$4+T17*árak!$S$4+U17*árak!$T$4+V17*árak!$U$4+W17*árak!$V$4+X17*árak!$W$4+Y17*árak!$X$4+Z17*árak!$Y$4+AA17*árak!$Z$4+AB17*árak!$AA$4+AC17*árak!$AB$4+AD17*árak!$AC$4+AE17*árak!$AD$4+AF17*árak!$AE$4+AG17*árak!$AF$4+AH17*árak!$AG$4+AI17*árak!$AH$4+AJ17*árak!$AI$4+AK17*árak!$AJ$4+AL17*árak!$AK$4</f>
        <v>92281</v>
      </c>
      <c r="AN17" s="24">
        <f aca="true" t="shared" si="2" ref="AN17:AN64">+L17+AM17</f>
        <v>355425</v>
      </c>
      <c r="AO17" s="39"/>
      <c r="AP17" s="39"/>
      <c r="AQ17" s="39"/>
      <c r="AR17" s="39"/>
      <c r="AS17" s="24">
        <f>AO17*árak!$A$2+AP17*árak!$B$2+AQ17*árak!$C$2+AR17*árak!$D$2</f>
        <v>0</v>
      </c>
    </row>
    <row r="18" spans="1:45" ht="15.75">
      <c r="A18" s="37" t="s">
        <v>39</v>
      </c>
      <c r="B18" s="37" t="s">
        <v>267</v>
      </c>
      <c r="C18" s="37" t="s">
        <v>223</v>
      </c>
      <c r="D18" s="24">
        <f t="shared" si="0"/>
        <v>954407</v>
      </c>
      <c r="E18" s="39">
        <v>5</v>
      </c>
      <c r="F18" s="39"/>
      <c r="G18" s="39"/>
      <c r="H18" s="39">
        <v>1</v>
      </c>
      <c r="I18" s="39">
        <v>5</v>
      </c>
      <c r="J18" s="39"/>
      <c r="K18" s="39">
        <v>1</v>
      </c>
      <c r="L18" s="27">
        <f>+E18*árak!$E$4+F18*árak!$F$4+G18*árak!$G$4+H18*árak!$H$4+I18*árak!$I$4+J18*árak!$J$4+K18*árak!$K$4</f>
        <v>887781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>
        <v>2</v>
      </c>
      <c r="X18" s="39"/>
      <c r="Y18" s="39"/>
      <c r="Z18" s="39"/>
      <c r="AA18" s="39"/>
      <c r="AB18" s="39">
        <v>1</v>
      </c>
      <c r="AC18" s="39">
        <v>1</v>
      </c>
      <c r="AD18" s="39">
        <v>1</v>
      </c>
      <c r="AE18" s="39"/>
      <c r="AF18" s="39"/>
      <c r="AG18" s="39"/>
      <c r="AH18" s="39"/>
      <c r="AI18" s="39">
        <v>6</v>
      </c>
      <c r="AJ18" s="39"/>
      <c r="AK18" s="39"/>
      <c r="AL18" s="39"/>
      <c r="AM18" s="27">
        <f>+M18*árak!$L$4+N18*árak!$M$4+O18*árak!$N$4+P18*árak!$O$4+Q18*árak!$P$4+R18*árak!$Q$4+S18*árak!$R$4+T18*árak!$S$4+U18*árak!$T$4+V18*árak!$U$4+W18*árak!$V$4+X18*árak!$W$4+Y18*árak!$X$4+Z18*árak!$Y$4+AA18*árak!$Z$4+AB18*árak!$AA$4+AC18*árak!$AB$4+AD18*árak!$AC$4+AE18*árak!$AD$4+AF18*árak!$AE$4+AG18*árak!$AF$4+AH18*árak!$AG$4+AI18*árak!$AH$4+AJ18*árak!$AI$4+AK18*árak!$AJ$4+AL18*árak!$AK$4</f>
        <v>66626</v>
      </c>
      <c r="AN18" s="24">
        <f t="shared" si="2"/>
        <v>954407</v>
      </c>
      <c r="AO18" s="39"/>
      <c r="AP18" s="39"/>
      <c r="AQ18" s="39"/>
      <c r="AR18" s="39"/>
      <c r="AS18" s="24">
        <f>AO18*árak!$A$2+AP18*árak!$B$2+AQ18*árak!$C$2+AR18*árak!$D$2</f>
        <v>0</v>
      </c>
    </row>
    <row r="19" spans="1:45" ht="15.75">
      <c r="A19" s="37" t="s">
        <v>39</v>
      </c>
      <c r="B19" s="37" t="s">
        <v>268</v>
      </c>
      <c r="C19" s="37" t="s">
        <v>225</v>
      </c>
      <c r="D19" s="24">
        <f t="shared" si="0"/>
        <v>2482215</v>
      </c>
      <c r="E19" s="39"/>
      <c r="F19" s="39"/>
      <c r="G19" s="39">
        <v>4</v>
      </c>
      <c r="H19" s="39">
        <v>5</v>
      </c>
      <c r="I19" s="39">
        <v>4</v>
      </c>
      <c r="J19" s="39"/>
      <c r="K19" s="39"/>
      <c r="L19" s="27">
        <f>+E19*árak!$E$4+F19*árak!$F$4+G19*árak!$G$4+H19*árak!$H$4+I19*árak!$I$4+J19*árak!$J$4+K19*árak!$K$4</f>
        <v>1988312</v>
      </c>
      <c r="M19" s="39"/>
      <c r="N19" s="39"/>
      <c r="O19" s="39"/>
      <c r="P19" s="39"/>
      <c r="Q19" s="39"/>
      <c r="R19" s="39"/>
      <c r="S19" s="39"/>
      <c r="T19" s="39"/>
      <c r="U19" s="39">
        <v>1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27">
        <f>+M19*árak!$L$4+N19*árak!$M$4+O19*árak!$N$4+P19*árak!$O$4+Q19*árak!$P$4+R19*árak!$Q$4+S19*árak!$R$4+T19*árak!$S$4+U19*árak!$T$4+V19*árak!$U$4+W19*árak!$V$4+X19*árak!$W$4+Y19*árak!$X$4+Z19*árak!$Y$4+AA19*árak!$Z$4+AB19*árak!$AA$4+AC19*árak!$AB$4+AD19*árak!$AC$4+AE19*árak!$AD$4+AF19*árak!$AE$4+AG19*árak!$AF$4+AH19*árak!$AG$4+AI19*árak!$AH$4+AJ19*árak!$AI$4+AK19*árak!$AJ$4+AL19*árak!$AK$4</f>
        <v>493903</v>
      </c>
      <c r="AN19" s="24">
        <f t="shared" si="2"/>
        <v>2482215</v>
      </c>
      <c r="AO19" s="39"/>
      <c r="AP19" s="39"/>
      <c r="AQ19" s="39"/>
      <c r="AR19" s="39"/>
      <c r="AS19" s="24">
        <f>AO19*árak!$A$2+AP19*árak!$B$2+AQ19*árak!$C$2+AR19*árak!$D$2</f>
        <v>0</v>
      </c>
    </row>
    <row r="20" spans="1:45" ht="15.75">
      <c r="A20" s="37" t="s">
        <v>39</v>
      </c>
      <c r="B20" s="37" t="s">
        <v>269</v>
      </c>
      <c r="C20" s="37" t="s">
        <v>226</v>
      </c>
      <c r="D20" s="24">
        <f t="shared" si="0"/>
        <v>744005</v>
      </c>
      <c r="E20" s="39"/>
      <c r="F20" s="39"/>
      <c r="G20" s="39"/>
      <c r="H20" s="39">
        <v>1</v>
      </c>
      <c r="I20" s="39">
        <v>2</v>
      </c>
      <c r="J20" s="39">
        <v>2</v>
      </c>
      <c r="K20" s="39">
        <v>2</v>
      </c>
      <c r="L20" s="27">
        <f>+E20*árak!$E$4+F20*árak!$F$4+G20*árak!$G$4+H20*árak!$H$4+I20*árak!$I$4+J20*árak!$J$4+K20*árak!$K$4</f>
        <v>705460</v>
      </c>
      <c r="M20" s="39"/>
      <c r="N20" s="39"/>
      <c r="O20" s="39"/>
      <c r="P20" s="39"/>
      <c r="Q20" s="39"/>
      <c r="R20" s="39">
        <v>2</v>
      </c>
      <c r="S20" s="39"/>
      <c r="T20" s="39">
        <v>1</v>
      </c>
      <c r="U20" s="39"/>
      <c r="V20" s="39"/>
      <c r="W20" s="39"/>
      <c r="X20" s="39"/>
      <c r="Y20" s="39"/>
      <c r="Z20" s="39"/>
      <c r="AA20" s="39"/>
      <c r="AB20" s="39">
        <v>1</v>
      </c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27">
        <f>+M20*árak!$L$4+N20*árak!$M$4+O20*árak!$N$4+P20*árak!$O$4+Q20*árak!$P$4+R20*árak!$Q$4+S20*árak!$R$4+T20*árak!$S$4+U20*árak!$T$4+V20*árak!$U$4+W20*árak!$V$4+X20*árak!$W$4+Y20*árak!$X$4+Z20*árak!$Y$4+AA20*árak!$Z$4+AB20*árak!$AA$4+AC20*árak!$AB$4+AD20*árak!$AC$4+AE20*árak!$AD$4+AF20*árak!$AE$4+AG20*árak!$AF$4+AH20*árak!$AG$4+AI20*árak!$AH$4+AJ20*árak!$AI$4+AK20*árak!$AJ$4+AL20*árak!$AK$4</f>
        <v>38545</v>
      </c>
      <c r="AN20" s="24">
        <f t="shared" si="2"/>
        <v>744005</v>
      </c>
      <c r="AO20" s="39"/>
      <c r="AP20" s="39"/>
      <c r="AQ20" s="39"/>
      <c r="AR20" s="39"/>
      <c r="AS20" s="24">
        <f>AO20*árak!$A$2+AP20*árak!$B$2+AQ20*árak!$C$2+AR20*árak!$D$2</f>
        <v>0</v>
      </c>
    </row>
    <row r="21" spans="1:45" ht="15.75">
      <c r="A21" s="37" t="s">
        <v>41</v>
      </c>
      <c r="B21" s="38" t="s">
        <v>171</v>
      </c>
      <c r="C21" s="38" t="s">
        <v>172</v>
      </c>
      <c r="D21" s="24">
        <f t="shared" si="0"/>
        <v>3778139</v>
      </c>
      <c r="E21" s="39"/>
      <c r="F21" s="39"/>
      <c r="G21" s="39"/>
      <c r="H21" s="39">
        <v>5</v>
      </c>
      <c r="I21" s="39">
        <v>12</v>
      </c>
      <c r="J21" s="39">
        <v>14</v>
      </c>
      <c r="K21" s="39"/>
      <c r="L21" s="27">
        <f>+E21*árak!$E$4+F21*árak!$F$4+G21*árak!$G$4+H21*árak!$H$4+I21*árak!$I$4+J21*árak!$J$4+K21*árak!$K$4</f>
        <v>2812796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27">
        <f>+M21*árak!$L$4+N21*árak!$M$4+O21*árak!$N$4+P21*árak!$O$4+Q21*árak!$P$4+R21*árak!$Q$4+S21*árak!$R$4+T21*árak!$S$4+U21*árak!$T$4+V21*árak!$U$4+W21*árak!$V$4+X21*árak!$W$4+Y21*árak!$X$4+Z21*árak!$Y$4+AA21*árak!$Z$4+AB21*árak!$AA$4+AC21*árak!$AB$4+AD21*árak!$AC$4+AE21*árak!$AD$4+AF21*árak!$AE$4+AG21*árak!$AF$4+AH21*árak!$AG$4+AI21*árak!$AH$4+AJ21*árak!$AI$4+AK21*árak!$AJ$4+AL21*árak!$AK$4</f>
        <v>0</v>
      </c>
      <c r="AN21" s="24">
        <f t="shared" si="2"/>
        <v>2812796</v>
      </c>
      <c r="AO21" s="39"/>
      <c r="AP21" s="39"/>
      <c r="AQ21" s="39">
        <v>1</v>
      </c>
      <c r="AR21" s="39"/>
      <c r="AS21" s="24">
        <f>AO21*árak!$A$2+AP21*árak!$B$2+AQ21*árak!$C$3+AR21*árak!$D$2</f>
        <v>965343</v>
      </c>
    </row>
    <row r="22" spans="1:45" ht="15.75">
      <c r="A22" s="37" t="s">
        <v>41</v>
      </c>
      <c r="B22" s="38" t="s">
        <v>173</v>
      </c>
      <c r="C22" s="38" t="s">
        <v>174</v>
      </c>
      <c r="D22" s="24">
        <f t="shared" si="0"/>
        <v>2319479</v>
      </c>
      <c r="E22" s="39">
        <v>10</v>
      </c>
      <c r="F22" s="39">
        <v>3</v>
      </c>
      <c r="G22" s="39"/>
      <c r="H22" s="39">
        <v>2</v>
      </c>
      <c r="I22" s="39">
        <v>5</v>
      </c>
      <c r="J22" s="39">
        <v>1</v>
      </c>
      <c r="K22" s="39">
        <v>5</v>
      </c>
      <c r="L22" s="27">
        <f>+E22*árak!$E$4+F22*árak!$F$4+G22*árak!$G$4+H22*árak!$H$4+I22*árak!$I$4+J22*árak!$J$4+K22*árak!$K$4</f>
        <v>2288033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>
        <v>1</v>
      </c>
      <c r="AE22" s="39"/>
      <c r="AF22" s="39"/>
      <c r="AG22" s="39"/>
      <c r="AH22" s="39">
        <v>1</v>
      </c>
      <c r="AI22" s="39"/>
      <c r="AJ22" s="39"/>
      <c r="AK22" s="39"/>
      <c r="AL22" s="39"/>
      <c r="AM22" s="27">
        <f>+M22*árak!$L$4+N22*árak!$M$4+O22*árak!$N$4+P22*árak!$O$4+Q22*árak!$P$4+R22*árak!$Q$4+S22*árak!$R$4+T22*árak!$S$4+U22*árak!$T$4+V22*árak!$U$4+W22*árak!$V$4+X22*árak!$W$4+Y22*árak!$X$4+Z22*árak!$Y$4+AA22*árak!$Z$4+AB22*árak!$AA$4+AC22*árak!$AB$4+AD22*árak!$AC$4+AE22*árak!$AD$4+AF22*árak!$AE$4+AG22*árak!$AF$4+AH22*árak!$AG$4+AI22*árak!$AH$4+AJ22*árak!$AI$4+AK22*árak!$AJ$4+AL22*árak!$AK$4</f>
        <v>31446</v>
      </c>
      <c r="AN22" s="24">
        <f t="shared" si="2"/>
        <v>2319479</v>
      </c>
      <c r="AO22" s="39"/>
      <c r="AP22" s="39"/>
      <c r="AQ22" s="39"/>
      <c r="AR22" s="39"/>
      <c r="AS22" s="24">
        <f>AO22*árak!$A$2+AP22*árak!$B$2+AQ22*árak!$C$2+AR22*árak!$D$2</f>
        <v>0</v>
      </c>
    </row>
    <row r="23" spans="1:45" ht="15.75">
      <c r="A23" s="37" t="s">
        <v>41</v>
      </c>
      <c r="B23" s="38" t="s">
        <v>175</v>
      </c>
      <c r="C23" s="38" t="s">
        <v>176</v>
      </c>
      <c r="D23" s="24">
        <f t="shared" si="0"/>
        <v>3945636</v>
      </c>
      <c r="E23" s="39"/>
      <c r="F23" s="39"/>
      <c r="G23" s="39"/>
      <c r="H23" s="39"/>
      <c r="I23" s="39"/>
      <c r="J23" s="39"/>
      <c r="K23" s="39"/>
      <c r="L23" s="27">
        <f>+E23*árak!$E$4+F23*árak!$F$4+G23*árak!$G$4+H23*árak!$H$4+I23*árak!$I$4+J23*árak!$J$4+K23*árak!$K$4</f>
        <v>0</v>
      </c>
      <c r="M23" s="39"/>
      <c r="N23" s="39">
        <v>1</v>
      </c>
      <c r="O23" s="39">
        <v>1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27">
        <f>+M23*árak!$L$4+N23*árak!$M$4+O23*árak!$N$4+P23*árak!$O$4+Q23*árak!$P$4+R23*árak!$Q$4+S23*árak!$R$4+T23*árak!$S$4+U23*árak!$T$4+V23*árak!$U$4+W23*árak!$V$4+X23*árak!$W$4+Y23*árak!$X$4+Z23*árak!$Y$4+AA23*árak!$Z$4+AB23*árak!$AA$4+AC23*árak!$AB$4+AD23*árak!$AC$4+AE23*árak!$AD$4+AF23*árak!$AE$4+AG23*árak!$AF$4+AH23*árak!$AG$4+AI23*árak!$AH$4+AJ23*árak!$AI$4+AK23*árak!$AJ$4+AL23*árak!$AK$4</f>
        <v>3945636</v>
      </c>
      <c r="AN23" s="24">
        <f t="shared" si="2"/>
        <v>3945636</v>
      </c>
      <c r="AO23" s="39"/>
      <c r="AP23" s="39"/>
      <c r="AQ23" s="39"/>
      <c r="AR23" s="39"/>
      <c r="AS23" s="24">
        <f>AO23*árak!$A$2+AP23*árak!$B$2+AQ23*árak!$C$2+AR23*árak!$D$2</f>
        <v>0</v>
      </c>
    </row>
    <row r="24" spans="1:45" ht="15.75">
      <c r="A24" s="37" t="s">
        <v>41</v>
      </c>
      <c r="B24" s="38" t="s">
        <v>177</v>
      </c>
      <c r="C24" s="38" t="s">
        <v>178</v>
      </c>
      <c r="D24" s="24">
        <f t="shared" si="0"/>
        <v>2884273</v>
      </c>
      <c r="E24" s="39"/>
      <c r="F24" s="39"/>
      <c r="G24" s="39">
        <v>1</v>
      </c>
      <c r="H24" s="39">
        <v>5</v>
      </c>
      <c r="I24" s="39">
        <v>5</v>
      </c>
      <c r="J24" s="39">
        <v>7</v>
      </c>
      <c r="K24" s="39">
        <v>7</v>
      </c>
      <c r="L24" s="27">
        <f>+E24*árak!$E$4+F24*árak!$F$4+G24*árak!$G$4+H24*árak!$H$4+I24*árak!$I$4+J24*árak!$J$4+K24*árak!$K$4</f>
        <v>2884273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27">
        <f>+M24*árak!$L$4+N24*árak!$M$4+O24*árak!$N$4+P24*árak!$O$4+Q24*árak!$P$4+R24*árak!$Q$4+S24*árak!$R$4+T24*árak!$S$4+U24*árak!$T$4+V24*árak!$U$4+W24*árak!$V$4+X24*árak!$W$4+Y24*árak!$X$4+Z24*árak!$Y$4+AA24*árak!$Z$4+AB24*árak!$AA$4+AC24*árak!$AB$4+AD24*árak!$AC$4+AE24*árak!$AD$4+AF24*árak!$AE$4+AG24*árak!$AF$4+AH24*árak!$AG$4+AI24*árak!$AH$4+AJ24*árak!$AI$4+AK24*árak!$AJ$4+AL24*árak!$AK$4</f>
        <v>0</v>
      </c>
      <c r="AN24" s="24">
        <f t="shared" si="2"/>
        <v>2884273</v>
      </c>
      <c r="AO24" s="39"/>
      <c r="AP24" s="39"/>
      <c r="AQ24" s="39"/>
      <c r="AR24" s="39"/>
      <c r="AS24" s="24">
        <f>AO24*árak!$A$2+AP24*árak!$B$2+AQ24*árak!$C$2+AR24*árak!$D$2</f>
        <v>0</v>
      </c>
    </row>
    <row r="25" spans="1:45" ht="15.75">
      <c r="A25" s="37" t="s">
        <v>42</v>
      </c>
      <c r="B25" s="37" t="s">
        <v>256</v>
      </c>
      <c r="C25" s="37" t="s">
        <v>257</v>
      </c>
      <c r="D25" s="24">
        <f t="shared" si="0"/>
        <v>546100</v>
      </c>
      <c r="E25" s="39"/>
      <c r="F25" s="39"/>
      <c r="G25" s="39"/>
      <c r="H25" s="39">
        <v>1</v>
      </c>
      <c r="I25" s="39">
        <v>4</v>
      </c>
      <c r="J25" s="39"/>
      <c r="K25" s="39"/>
      <c r="L25" s="27">
        <f>+E25*árak!$E$4+F25*árak!$F$4+G25*árak!$G$4+H25*árak!$H$4+I25*árak!$I$4+J25*árak!$J$4+K25*árak!$K$4</f>
        <v>546100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27">
        <f>+M25*árak!$L$4+N25*árak!$M$4+O25*árak!$N$4+P25*árak!$O$4+Q25*árak!$P$4+R25*árak!$Q$4+S25*árak!$R$4+T25*árak!$S$4+U25*árak!$T$4+V25*árak!$U$4+W25*árak!$V$4+X25*árak!$W$4+Y25*árak!$X$4+Z25*árak!$Y$4+AA25*árak!$Z$4+AB25*árak!$AA$4+AC25*árak!$AB$4+AD25*árak!$AC$4+AE25*árak!$AD$4+AF25*árak!$AE$4+AG25*árak!$AF$4+AH25*árak!$AG$4+AI25*árak!$AH$4+AJ25*árak!$AI$4+AK25*árak!$AJ$4+AL25*árak!$AK$4</f>
        <v>0</v>
      </c>
      <c r="AN25" s="24">
        <f t="shared" si="2"/>
        <v>546100</v>
      </c>
      <c r="AO25" s="39"/>
      <c r="AP25" s="39"/>
      <c r="AQ25" s="39"/>
      <c r="AR25" s="39"/>
      <c r="AS25" s="24">
        <f>AO25*árak!$A$2+AP25*árak!$B$2+AQ25*árak!$C$2+AR25*árak!$D$2</f>
        <v>0</v>
      </c>
    </row>
    <row r="26" spans="1:45" ht="15.75">
      <c r="A26" s="37" t="s">
        <v>42</v>
      </c>
      <c r="B26" s="37" t="s">
        <v>258</v>
      </c>
      <c r="C26" s="37" t="s">
        <v>259</v>
      </c>
      <c r="D26" s="24">
        <f t="shared" si="0"/>
        <v>472677</v>
      </c>
      <c r="E26" s="39"/>
      <c r="F26" s="39"/>
      <c r="G26" s="39"/>
      <c r="H26" s="39"/>
      <c r="I26" s="39"/>
      <c r="J26" s="39"/>
      <c r="K26" s="39"/>
      <c r="L26" s="27">
        <f>+E26*árak!$E$4+F26*árak!$F$4+G26*árak!$G$4+H26*árak!$H$4+I26*árak!$I$4+J26*árak!$J$4+K26*árak!$K$4</f>
        <v>0</v>
      </c>
      <c r="M26" s="39"/>
      <c r="N26" s="39"/>
      <c r="O26" s="39"/>
      <c r="P26" s="39">
        <v>1</v>
      </c>
      <c r="Q26" s="39">
        <v>1</v>
      </c>
      <c r="R26" s="39"/>
      <c r="S26" s="39"/>
      <c r="T26" s="39"/>
      <c r="U26" s="39"/>
      <c r="V26" s="39"/>
      <c r="W26" s="39">
        <v>4</v>
      </c>
      <c r="X26" s="39">
        <v>5</v>
      </c>
      <c r="Y26" s="39"/>
      <c r="Z26" s="39"/>
      <c r="AA26" s="39">
        <v>2</v>
      </c>
      <c r="AB26" s="39">
        <v>1</v>
      </c>
      <c r="AC26" s="39"/>
      <c r="AD26" s="39">
        <v>2</v>
      </c>
      <c r="AE26" s="39"/>
      <c r="AF26" s="39">
        <v>1</v>
      </c>
      <c r="AG26" s="39">
        <v>4</v>
      </c>
      <c r="AH26" s="39"/>
      <c r="AI26" s="39"/>
      <c r="AJ26" s="39">
        <v>2</v>
      </c>
      <c r="AK26" s="39">
        <v>2</v>
      </c>
      <c r="AL26" s="39">
        <v>1</v>
      </c>
      <c r="AM26" s="27">
        <f>+M26*árak!$L$4+N26*árak!$M$4+O26*árak!$N$4+P26*árak!$O$4+Q26*árak!$P$4+R26*árak!$Q$4+S26*árak!$R$4+T26*árak!$S$4+U26*árak!$T$4+V26*árak!$U$4+W26*árak!$V$4+X26*árak!$W$4+Y26*árak!$X$4+Z26*árak!$Y$4+AA26*árak!$Z$4+AB26*árak!$AA$4+AC26*árak!$AB$4+AD26*árak!$AC$4+AE26*árak!$AD$4+AF26*árak!$AE$4+AG26*árak!$AF$4+AH26*árak!$AG$4+AI26*árak!$AH$4+AJ26*árak!$AI$4+AK26*árak!$AJ$4+AL26*árak!$AK$4</f>
        <v>472677</v>
      </c>
      <c r="AN26" s="24">
        <f t="shared" si="2"/>
        <v>472677</v>
      </c>
      <c r="AO26" s="39"/>
      <c r="AP26" s="39"/>
      <c r="AQ26" s="39"/>
      <c r="AR26" s="39"/>
      <c r="AS26" s="24">
        <f>AO26*árak!$A$2+AP26*árak!$B$2+AQ26*árak!$C$2+AR26*árak!$D$2</f>
        <v>0</v>
      </c>
    </row>
    <row r="27" spans="1:45" ht="15.75">
      <c r="A27" s="37" t="s">
        <v>51</v>
      </c>
      <c r="B27" s="38" t="s">
        <v>210</v>
      </c>
      <c r="C27" s="38" t="s">
        <v>211</v>
      </c>
      <c r="D27" s="24">
        <f t="shared" si="0"/>
        <v>2940588</v>
      </c>
      <c r="E27" s="39"/>
      <c r="F27" s="39"/>
      <c r="G27" s="39"/>
      <c r="H27" s="39">
        <v>8</v>
      </c>
      <c r="I27" s="39"/>
      <c r="J27" s="39"/>
      <c r="K27" s="39">
        <v>2</v>
      </c>
      <c r="L27" s="27">
        <f>+E27*árak!$E$4+F27*árak!$F$4+G27*árak!$G$4+H27*árak!$H$4+I27*árak!$I$4+J27*árak!$J$4+K27*árak!$K$4</f>
        <v>2815692</v>
      </c>
      <c r="M27" s="39"/>
      <c r="N27" s="39"/>
      <c r="O27" s="39"/>
      <c r="P27" s="39"/>
      <c r="Q27" s="39"/>
      <c r="R27" s="39"/>
      <c r="S27" s="39"/>
      <c r="T27" s="39">
        <v>2</v>
      </c>
      <c r="U27" s="39"/>
      <c r="V27" s="39"/>
      <c r="W27" s="39">
        <v>2</v>
      </c>
      <c r="X27" s="39">
        <v>3</v>
      </c>
      <c r="Y27" s="39"/>
      <c r="Z27" s="39"/>
      <c r="AA27" s="39">
        <v>1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27">
        <f>+M27*árak!$L$4+N27*árak!$M$4+O27*árak!$N$4+P27*árak!$O$4+Q27*árak!$P$4+R27*árak!$Q$4+S27*árak!$R$4+T27*árak!$S$4+U27*árak!$T$4+V27*árak!$U$4+W27*árak!$V$4+X27*árak!$W$4+Y27*árak!$X$4+Z27*árak!$Y$4+AA27*árak!$Z$4+AB27*árak!$AA$4+AC27*árak!$AB$4+AD27*árak!$AC$4+AE27*árak!$AD$4+AF27*árak!$AE$4+AG27*árak!$AF$4+AH27*árak!$AG$4+AI27*árak!$AH$4+AJ27*árak!$AI$4+AK27*árak!$AJ$4+AL27*árak!$AK$4</f>
        <v>124896</v>
      </c>
      <c r="AN27" s="24">
        <f t="shared" si="2"/>
        <v>2940588</v>
      </c>
      <c r="AO27" s="39"/>
      <c r="AP27" s="39"/>
      <c r="AQ27" s="39"/>
      <c r="AR27" s="39"/>
      <c r="AS27" s="24">
        <f>AO27*árak!$A$2+AP27*árak!$B$2+AQ27*árak!$C$2+AR27*árak!$D$2</f>
        <v>0</v>
      </c>
    </row>
    <row r="28" spans="1:45" ht="15.75">
      <c r="A28" s="37" t="s">
        <v>51</v>
      </c>
      <c r="B28" s="38" t="s">
        <v>280</v>
      </c>
      <c r="C28" s="38" t="s">
        <v>212</v>
      </c>
      <c r="D28" s="24">
        <f t="shared" si="0"/>
        <v>793566</v>
      </c>
      <c r="E28" s="39"/>
      <c r="F28" s="39">
        <v>4</v>
      </c>
      <c r="G28" s="39"/>
      <c r="H28" s="39"/>
      <c r="I28" s="39"/>
      <c r="J28" s="39"/>
      <c r="K28" s="39"/>
      <c r="L28" s="27">
        <f>+E28*árak!$E$4+F28*árak!$F$4+G28*árak!$G$4+H28*árak!$H$4+I28*árak!$I$4+J28*árak!$J$4+K28*árak!$K$4</f>
        <v>609092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>
        <v>4</v>
      </c>
      <c r="X28" s="39">
        <v>4</v>
      </c>
      <c r="Y28" s="39">
        <v>2</v>
      </c>
      <c r="Z28" s="39">
        <v>2</v>
      </c>
      <c r="AA28" s="39">
        <v>1</v>
      </c>
      <c r="AB28" s="39"/>
      <c r="AC28" s="39"/>
      <c r="AD28" s="39"/>
      <c r="AE28" s="39"/>
      <c r="AF28" s="39"/>
      <c r="AG28" s="39"/>
      <c r="AH28" s="39"/>
      <c r="AI28" s="39"/>
      <c r="AJ28" s="39"/>
      <c r="AK28" s="39">
        <v>2</v>
      </c>
      <c r="AL28" s="39"/>
      <c r="AM28" s="27">
        <f>+M28*árak!$L$4+N28*árak!$M$4+O28*árak!$N$4+P28*árak!$O$4+Q28*árak!$P$4+R28*árak!$Q$4+S28*árak!$R$4+T28*árak!$S$4+U28*árak!$T$4+V28*árak!$U$4+W28*árak!$V$4+X28*árak!$W$4+Y28*árak!$X$4+Z28*árak!$Y$4+AA28*árak!$Z$4+AB28*árak!$AA$4+AC28*árak!$AB$4+AD28*árak!$AC$4+AE28*árak!$AD$4+AF28*árak!$AE$4+AG28*árak!$AF$4+AH28*árak!$AG$4+AI28*árak!$AH$4+AJ28*árak!$AI$4+AK28*árak!$AJ$4+AL28*árak!$AK$4</f>
        <v>184474</v>
      </c>
      <c r="AN28" s="24">
        <f t="shared" si="2"/>
        <v>793566</v>
      </c>
      <c r="AO28" s="39"/>
      <c r="AP28" s="39"/>
      <c r="AQ28" s="39"/>
      <c r="AR28" s="39"/>
      <c r="AS28" s="24">
        <f>AO28*árak!$A$2+AP28*árak!$B$2+AQ28*árak!$C$2+AR28*árak!$D$2</f>
        <v>0</v>
      </c>
    </row>
    <row r="29" spans="1:45" ht="15.75">
      <c r="A29" s="37" t="s">
        <v>51</v>
      </c>
      <c r="B29" s="38" t="s">
        <v>213</v>
      </c>
      <c r="C29" s="38" t="s">
        <v>214</v>
      </c>
      <c r="D29" s="24">
        <f t="shared" si="0"/>
        <v>674878</v>
      </c>
      <c r="E29" s="39"/>
      <c r="F29" s="39">
        <v>4</v>
      </c>
      <c r="G29" s="39">
        <v>2</v>
      </c>
      <c r="H29" s="39"/>
      <c r="I29" s="39"/>
      <c r="J29" s="39"/>
      <c r="K29" s="39"/>
      <c r="L29" s="27">
        <f>+E29*árak!$E$4+F29*árak!$F$4+G29*árak!$G$4+H29*árak!$H$4+I29*árak!$I$4+J29*árak!$J$4+K29*árak!$K$4</f>
        <v>674878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27">
        <f>+M29*árak!$L$4+N29*árak!$M$4+O29*árak!$N$4+P29*árak!$O$4+Q29*árak!$P$4+R29*árak!$Q$4+S29*árak!$R$4+T29*árak!$S$4+U29*árak!$T$4+V29*árak!$U$4+W29*árak!$V$4+X29*árak!$W$4+Y29*árak!$X$4+Z29*árak!$Y$4+AA29*árak!$Z$4+AB29*árak!$AA$4+AC29*árak!$AB$4+AD29*árak!$AC$4+AE29*árak!$AD$4+AF29*árak!$AE$4+AG29*árak!$AF$4+AH29*árak!$AG$4+AI29*árak!$AH$4+AJ29*árak!$AI$4+AK29*árak!$AJ$4+AL29*árak!$AK$4</f>
        <v>0</v>
      </c>
      <c r="AN29" s="24">
        <f t="shared" si="2"/>
        <v>674878</v>
      </c>
      <c r="AO29" s="39"/>
      <c r="AP29" s="39"/>
      <c r="AQ29" s="39"/>
      <c r="AR29" s="39"/>
      <c r="AS29" s="24">
        <f>AO29*árak!$A$2+AP29*árak!$B$2+AQ29*árak!$C$2+AR29*árak!$D$2</f>
        <v>0</v>
      </c>
    </row>
    <row r="30" spans="1:45" ht="15.75">
      <c r="A30" s="37" t="s">
        <v>51</v>
      </c>
      <c r="B30" s="38" t="s">
        <v>215</v>
      </c>
      <c r="C30" s="38" t="s">
        <v>216</v>
      </c>
      <c r="D30" s="24">
        <f t="shared" si="0"/>
        <v>0</v>
      </c>
      <c r="E30" s="39"/>
      <c r="F30" s="39"/>
      <c r="G30" s="39"/>
      <c r="H30" s="39"/>
      <c r="I30" s="39"/>
      <c r="J30" s="39"/>
      <c r="K30" s="39"/>
      <c r="L30" s="27">
        <f>+E30*árak!$E$4+F30*árak!$F$4+G30*árak!$G$4+H30*árak!$H$4+I30*árak!$I$4+J30*árak!$J$4+K30*árak!$K$4</f>
        <v>0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27">
        <f>+M30*árak!$L$4+N30*árak!$M$4+O30*árak!$N$4+P30*árak!$O$4+Q30*árak!$P$4+R30*árak!$Q$4+S30*árak!$R$4+T30*árak!$S$4+U30*árak!$T$4+V30*árak!$U$4+W30*árak!$V$4+X30*árak!$W$4+Y30*árak!$X$4+Z30*árak!$Y$4+AA30*árak!$Z$4+AB30*árak!$AA$4+AC30*árak!$AB$4+AD30*árak!$AC$4+AE30*árak!$AD$4+AF30*árak!$AE$4+AG30*árak!$AF$4+AH30*árak!$AG$4+AI30*árak!$AH$4+AJ30*árak!$AI$4+AK30*árak!$AJ$4+AL30*árak!$AK$4</f>
        <v>0</v>
      </c>
      <c r="AN30" s="24">
        <f t="shared" si="2"/>
        <v>0</v>
      </c>
      <c r="AO30" s="39"/>
      <c r="AP30" s="39"/>
      <c r="AQ30" s="39"/>
      <c r="AR30" s="39"/>
      <c r="AS30" s="24">
        <f>AO30*árak!$A$2+AP30*árak!$B$2+AQ30*árak!$C$2+AR30*árak!$D$2</f>
        <v>0</v>
      </c>
    </row>
    <row r="31" spans="1:45" ht="15.75">
      <c r="A31" s="37" t="s">
        <v>51</v>
      </c>
      <c r="B31" s="38" t="s">
        <v>217</v>
      </c>
      <c r="C31" s="38" t="s">
        <v>218</v>
      </c>
      <c r="D31" s="24">
        <f t="shared" si="0"/>
        <v>1753870</v>
      </c>
      <c r="E31" s="39"/>
      <c r="F31" s="39">
        <v>8</v>
      </c>
      <c r="G31" s="39"/>
      <c r="H31" s="39"/>
      <c r="I31" s="39"/>
      <c r="J31" s="39"/>
      <c r="K31" s="39"/>
      <c r="L31" s="27">
        <f>+E31*árak!$E$4+F31*árak!$F$4+G31*árak!$G$4+H31*árak!$H$4+I31*árak!$I$4+J31*árak!$J$4+K31*árak!$K$4</f>
        <v>1218184</v>
      </c>
      <c r="M31" s="39"/>
      <c r="N31" s="39"/>
      <c r="O31" s="39"/>
      <c r="P31" s="39"/>
      <c r="Q31" s="39"/>
      <c r="R31" s="39"/>
      <c r="S31" s="39"/>
      <c r="T31" s="39"/>
      <c r="U31" s="39"/>
      <c r="V31" s="39">
        <v>1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27">
        <f>+M31*árak!$L$4+N31*árak!$M$4+O31*árak!$N$4+P31*árak!$O$4+Q31*árak!$P$4+R31*árak!$Q$4+S31*árak!$R$4+T31*árak!$S$4+U31*árak!$T$4+V31*árak!$U$4+W31*árak!$V$4+X31*árak!$W$4+Y31*árak!$X$4+Z31*árak!$Y$4+AA31*árak!$Z$4+AB31*árak!$AA$4+AC31*árak!$AB$4+AD31*árak!$AC$4+AE31*árak!$AD$4+AF31*árak!$AE$4+AG31*árak!$AF$4+AH31*árak!$AG$4+AI31*árak!$AH$4+AJ31*árak!$AI$4+AK31*árak!$AJ$4+AL31*árak!$AK$4</f>
        <v>535686</v>
      </c>
      <c r="AN31" s="24">
        <f t="shared" si="2"/>
        <v>1753870</v>
      </c>
      <c r="AO31" s="39"/>
      <c r="AP31" s="39"/>
      <c r="AQ31" s="39"/>
      <c r="AR31" s="39"/>
      <c r="AS31" s="24">
        <f>AO31*árak!$A$2+AP31*árak!$B$2+AQ31*árak!$C$2+AR31*árak!$D$2</f>
        <v>0</v>
      </c>
    </row>
    <row r="32" spans="1:45" ht="15.75">
      <c r="A32" s="37" t="s">
        <v>51</v>
      </c>
      <c r="B32" s="38" t="s">
        <v>219</v>
      </c>
      <c r="C32" s="38" t="s">
        <v>220</v>
      </c>
      <c r="D32" s="24">
        <f t="shared" si="0"/>
        <v>655320</v>
      </c>
      <c r="E32" s="39"/>
      <c r="F32" s="39"/>
      <c r="G32" s="39"/>
      <c r="H32" s="39">
        <v>2</v>
      </c>
      <c r="I32" s="39"/>
      <c r="J32" s="39"/>
      <c r="K32" s="39"/>
      <c r="L32" s="27">
        <f>+E32*árak!$E$4+F32*árak!$F$4+G32*árak!$G$4+H32*árak!$H$4+I32*árak!$I$4+J32*árak!$J$4+K32*árak!$K$4</f>
        <v>655320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27">
        <f>+M32*árak!$L$4+N32*árak!$M$4+O32*árak!$N$4+P32*árak!$O$4+Q32*árak!$P$4+R32*árak!$Q$4+S32*árak!$R$4+T32*árak!$S$4+U32*árak!$T$4+V32*árak!$U$4+W32*árak!$V$4+X32*árak!$W$4+Y32*árak!$X$4+Z32*árak!$Y$4+AA32*árak!$Z$4+AB32*árak!$AA$4+AC32*árak!$AB$4+AD32*árak!$AC$4+AE32*árak!$AD$4+AF32*árak!$AE$4+AG32*árak!$AF$4+AH32*árak!$AG$4+AI32*árak!$AH$4+AJ32*árak!$AI$4+AK32*árak!$AJ$4+AL32*árak!$AK$4</f>
        <v>0</v>
      </c>
      <c r="AN32" s="24">
        <f t="shared" si="2"/>
        <v>655320</v>
      </c>
      <c r="AO32" s="39"/>
      <c r="AP32" s="39"/>
      <c r="AQ32" s="39"/>
      <c r="AR32" s="39"/>
      <c r="AS32" s="24">
        <f>AO32*árak!$A$2+AP32*árak!$B$2+AQ32*árak!$C$2+AR32*árak!$D$2</f>
        <v>0</v>
      </c>
    </row>
    <row r="33" spans="1:45" ht="15.75">
      <c r="A33" s="37" t="s">
        <v>51</v>
      </c>
      <c r="B33" s="38" t="s">
        <v>221</v>
      </c>
      <c r="C33" s="38" t="s">
        <v>222</v>
      </c>
      <c r="D33" s="24">
        <f t="shared" si="0"/>
        <v>0</v>
      </c>
      <c r="E33" s="39"/>
      <c r="F33" s="39"/>
      <c r="G33" s="39"/>
      <c r="H33" s="39"/>
      <c r="I33" s="39"/>
      <c r="J33" s="39"/>
      <c r="K33" s="39"/>
      <c r="L33" s="27">
        <f>+E33*árak!$E$4+F33*árak!$F$4+G33*árak!$G$4+H33*árak!$H$4+I33*árak!$I$4+J33*árak!$J$4+K33*árak!$K$4</f>
        <v>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27">
        <f>+M33*árak!$L$4+N33*árak!$M$4+O33*árak!$N$4+P33*árak!$O$4+Q33*árak!$P$4+R33*árak!$Q$4+S33*árak!$R$4+T33*árak!$S$4+U33*árak!$T$4+V33*árak!$U$4+W33*árak!$V$4+X33*árak!$W$4+Y33*árak!$X$4+Z33*árak!$Y$4+AA33*árak!$Z$4+AB33*árak!$AA$4+AC33*árak!$AB$4+AD33*árak!$AC$4+AE33*árak!$AD$4+AF33*árak!$AE$4+AG33*árak!$AF$4+AH33*árak!$AG$4+AI33*árak!$AH$4+AJ33*árak!$AI$4+AK33*árak!$AJ$4+AL33*árak!$AK$4</f>
        <v>0</v>
      </c>
      <c r="AN33" s="24">
        <f t="shared" si="2"/>
        <v>0</v>
      </c>
      <c r="AO33" s="39"/>
      <c r="AP33" s="39"/>
      <c r="AQ33" s="39"/>
      <c r="AR33" s="39"/>
      <c r="AS33" s="24">
        <f>AO33*árak!$A$2+AP33*árak!$B$2+AQ33*árak!$C$2+AR33*árak!$D$2</f>
        <v>0</v>
      </c>
    </row>
    <row r="34" spans="1:45" ht="15.75">
      <c r="A34" s="37" t="s">
        <v>179</v>
      </c>
      <c r="B34" s="37" t="s">
        <v>180</v>
      </c>
      <c r="C34" s="37" t="s">
        <v>181</v>
      </c>
      <c r="D34" s="24">
        <f t="shared" si="0"/>
        <v>0</v>
      </c>
      <c r="E34" s="39"/>
      <c r="F34" s="39"/>
      <c r="G34" s="39"/>
      <c r="H34" s="39"/>
      <c r="I34" s="39"/>
      <c r="J34" s="39"/>
      <c r="K34" s="39"/>
      <c r="L34" s="27">
        <f>+E34*árak!$E$4+F34*árak!$F$4+G34*árak!$G$4+H34*árak!$H$4+I34*árak!$I$4+J34*árak!$J$4+K34*árak!$K$4</f>
        <v>0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27">
        <f>+M34*árak!$L$4+N34*árak!$M$4+O34*árak!$N$4+P34*árak!$O$4+Q34*árak!$P$4+R34*árak!$Q$4+S34*árak!$R$4+T34*árak!$S$4+U34*árak!$T$4+V34*árak!$U$4+W34*árak!$V$4+X34*árak!$W$4+Y34*árak!$X$4+Z34*árak!$Y$4+AA34*árak!$Z$4+AB34*árak!$AA$4+AC34*árak!$AB$4+AD34*árak!$AC$4+AE34*árak!$AD$4+AF34*árak!$AE$4+AG34*árak!$AF$4+AH34*árak!$AG$4+AI34*árak!$AH$4+AJ34*árak!$AI$4+AK34*árak!$AJ$4+AL34*árak!$AK$4</f>
        <v>0</v>
      </c>
      <c r="AN34" s="24">
        <f t="shared" si="2"/>
        <v>0</v>
      </c>
      <c r="AO34" s="39"/>
      <c r="AP34" s="39"/>
      <c r="AQ34" s="39"/>
      <c r="AR34" s="39"/>
      <c r="AS34" s="24">
        <f>AO34*árak!$A$2+AP34*árak!$B$2+AQ34*árak!$C$2+AR34*árak!$D$2</f>
        <v>0</v>
      </c>
    </row>
    <row r="35" spans="1:45" ht="15.75">
      <c r="A35" s="37" t="s">
        <v>179</v>
      </c>
      <c r="B35" s="37" t="s">
        <v>182</v>
      </c>
      <c r="C35" s="37" t="s">
        <v>183</v>
      </c>
      <c r="D35" s="24">
        <f t="shared" si="0"/>
        <v>2379980</v>
      </c>
      <c r="E35" s="39"/>
      <c r="F35" s="39"/>
      <c r="G35" s="39"/>
      <c r="H35" s="39">
        <v>5</v>
      </c>
      <c r="I35" s="39"/>
      <c r="J35" s="39">
        <v>20</v>
      </c>
      <c r="K35" s="39"/>
      <c r="L35" s="27">
        <f>+E35*árak!$E$4+F35*árak!$F$4+G35*árak!$G$4+H35*árak!$H$4+I35*árak!$I$4+J35*árak!$J$4+K35*árak!$K$4</f>
        <v>2379980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27">
        <f>+M35*árak!$L$4+N35*árak!$M$4+O35*árak!$N$4+P35*árak!$O$4+Q35*árak!$P$4+R35*árak!$Q$4+S35*árak!$R$4+T35*árak!$S$4+U35*árak!$T$4+V35*árak!$U$4+W35*árak!$V$4+X35*árak!$W$4+Y35*árak!$X$4+Z35*árak!$Y$4+AA35*árak!$Z$4+AB35*árak!$AA$4+AC35*árak!$AB$4+AD35*árak!$AC$4+AE35*árak!$AD$4+AF35*árak!$AE$4+AG35*árak!$AF$4+AH35*árak!$AG$4+AI35*árak!$AH$4+AJ35*árak!$AI$4+AK35*árak!$AJ$4+AL35*árak!$AK$4</f>
        <v>0</v>
      </c>
      <c r="AN35" s="24">
        <f t="shared" si="2"/>
        <v>2379980</v>
      </c>
      <c r="AO35" s="39"/>
      <c r="AP35" s="39"/>
      <c r="AQ35" s="39"/>
      <c r="AR35" s="39"/>
      <c r="AS35" s="24">
        <f>AO35*árak!$A$2+AP35*árak!$B$2+AQ35*árak!$C$2+AR35*árak!$D$2</f>
        <v>0</v>
      </c>
    </row>
    <row r="36" spans="1:45" ht="15.75">
      <c r="A36" s="37" t="s">
        <v>179</v>
      </c>
      <c r="B36" s="37" t="s">
        <v>184</v>
      </c>
      <c r="C36" s="37" t="s">
        <v>185</v>
      </c>
      <c r="D36" s="24">
        <f t="shared" si="0"/>
        <v>861977</v>
      </c>
      <c r="E36" s="39"/>
      <c r="F36" s="39"/>
      <c r="G36" s="39">
        <v>14</v>
      </c>
      <c r="H36" s="39">
        <v>1</v>
      </c>
      <c r="I36" s="39"/>
      <c r="J36" s="39"/>
      <c r="K36" s="39"/>
      <c r="L36" s="27">
        <f>+E36*árak!$E$4+F36*árak!$F$4+G36*árak!$G$4+H36*árak!$H$4+I36*árak!$I$4+J36*árak!$J$4+K36*árak!$K$4</f>
        <v>788162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>
        <v>2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>
        <v>1</v>
      </c>
      <c r="AI36" s="39"/>
      <c r="AJ36" s="39"/>
      <c r="AK36" s="39">
        <v>1</v>
      </c>
      <c r="AL36" s="39"/>
      <c r="AM36" s="27">
        <f>+M36*árak!$L$4+N36*árak!$M$4+O36*árak!$N$4+P36*árak!$O$4+Q36*árak!$P$4+R36*árak!$Q$4+S36*árak!$R$4+T36*árak!$S$4+U36*árak!$T$4+V36*árak!$U$4+W36*árak!$V$4+X36*árak!$W$4+Y36*árak!$X$4+Z36*árak!$Y$4+AA36*árak!$Z$4+AB36*árak!$AA$4+AC36*árak!$AB$4+AD36*árak!$AC$4+AE36*árak!$AD$4+AF36*árak!$AE$4+AG36*árak!$AF$4+AH36*árak!$AG$4+AI36*árak!$AH$4+AJ36*árak!$AI$4+AK36*árak!$AJ$4+AL36*árak!$AK$4</f>
        <v>73815</v>
      </c>
      <c r="AN36" s="24">
        <f t="shared" si="2"/>
        <v>861977</v>
      </c>
      <c r="AO36" s="39"/>
      <c r="AP36" s="39"/>
      <c r="AQ36" s="39"/>
      <c r="AR36" s="39"/>
      <c r="AS36" s="24">
        <f>AO36*árak!$A$2+AP36*árak!$B$2+AQ36*árak!$C$2+AR36*árak!$D$2</f>
        <v>0</v>
      </c>
    </row>
    <row r="37" spans="1:45" ht="15.75">
      <c r="A37" s="37" t="s">
        <v>44</v>
      </c>
      <c r="B37" s="37" t="s">
        <v>282</v>
      </c>
      <c r="C37" s="37" t="s">
        <v>230</v>
      </c>
      <c r="D37" s="24">
        <f t="shared" si="0"/>
        <v>931926</v>
      </c>
      <c r="E37" s="39"/>
      <c r="F37" s="39"/>
      <c r="G37" s="39">
        <v>2</v>
      </c>
      <c r="H37" s="39"/>
      <c r="I37" s="39"/>
      <c r="J37" s="39">
        <v>6</v>
      </c>
      <c r="K37" s="39"/>
      <c r="L37" s="27">
        <f>+E37*árak!$E$4+F37*árak!$F$4+G37*árak!$G$4+H37*árak!$H$4+I37*árak!$I$4+J37*árak!$J$4+K37*árak!$K$4</f>
        <v>288290</v>
      </c>
      <c r="M37" s="39"/>
      <c r="N37" s="39"/>
      <c r="O37" s="39">
        <v>1</v>
      </c>
      <c r="P37" s="39">
        <v>1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27">
        <f>+M37*árak!$L$4+N37*árak!$M$4+O37*árak!$N$4+P37*árak!$O$4+Q37*árak!$P$4+R37*árak!$Q$4+S37*árak!$R$4+T37*árak!$S$4+U37*árak!$T$4+V37*árak!$U$4+W37*árak!$V$4+X37*árak!$W$4+Y37*árak!$X$4+Z37*árak!$Y$4+AA37*árak!$Z$4+AB37*árak!$AA$4+AC37*árak!$AB$4+AD37*árak!$AC$4+AE37*árak!$AD$4+AF37*árak!$AE$4+AG37*árak!$AF$4+AH37*árak!$AG$4+AI37*árak!$AH$4+AJ37*árak!$AI$4+AK37*árak!$AJ$4+AL37*árak!$AK$4</f>
        <v>643636</v>
      </c>
      <c r="AN37" s="24">
        <f t="shared" si="2"/>
        <v>931926</v>
      </c>
      <c r="AO37" s="39"/>
      <c r="AP37" s="39"/>
      <c r="AQ37" s="39"/>
      <c r="AR37" s="39"/>
      <c r="AS37" s="24">
        <f>AO37*árak!$A$2+AP37*árak!$B$2+AQ37*árak!$C$2+AR37*árak!$D$2</f>
        <v>0</v>
      </c>
    </row>
    <row r="38" spans="1:45" ht="15.75">
      <c r="A38" s="37" t="s">
        <v>44</v>
      </c>
      <c r="B38" s="37" t="s">
        <v>231</v>
      </c>
      <c r="C38" s="37" t="s">
        <v>229</v>
      </c>
      <c r="D38" s="24">
        <f t="shared" si="0"/>
        <v>2311584</v>
      </c>
      <c r="E38" s="39"/>
      <c r="F38" s="39"/>
      <c r="G38" s="39"/>
      <c r="H38" s="39"/>
      <c r="I38" s="39"/>
      <c r="J38" s="39"/>
      <c r="K38" s="39">
        <v>13</v>
      </c>
      <c r="L38" s="27">
        <f>+E38*árak!$E$4+F38*árak!$F$4+G38*árak!$G$4+H38*árak!$H$4+I38*árak!$I$4+J38*árak!$J$4+K38*árak!$K$4</f>
        <v>1263678</v>
      </c>
      <c r="M38" s="39">
        <v>1</v>
      </c>
      <c r="N38" s="39"/>
      <c r="O38" s="39">
        <v>1</v>
      </c>
      <c r="P38" s="39"/>
      <c r="Q38" s="39"/>
      <c r="R38" s="39"/>
      <c r="S38" s="39"/>
      <c r="T38" s="39"/>
      <c r="U38" s="39"/>
      <c r="V38" s="39"/>
      <c r="W38" s="39">
        <v>2</v>
      </c>
      <c r="X38" s="39">
        <v>2</v>
      </c>
      <c r="Y38" s="39">
        <v>1</v>
      </c>
      <c r="Z38" s="39">
        <v>3</v>
      </c>
      <c r="AA38" s="39"/>
      <c r="AB38" s="39"/>
      <c r="AC38" s="39"/>
      <c r="AD38" s="39"/>
      <c r="AE38" s="39"/>
      <c r="AF38" s="39"/>
      <c r="AG38" s="39">
        <v>1</v>
      </c>
      <c r="AH38" s="39">
        <v>1</v>
      </c>
      <c r="AI38" s="39"/>
      <c r="AJ38" s="39"/>
      <c r="AK38" s="39"/>
      <c r="AL38" s="39"/>
      <c r="AM38" s="27">
        <f>+M38*árak!$L$4+N38*árak!$M$4+O38*árak!$N$4+P38*árak!$O$4+Q38*árak!$P$4+R38*árak!$Q$4+S38*árak!$R$4+T38*árak!$S$4+U38*árak!$T$4+V38*árak!$U$4+W38*árak!$V$4+X38*árak!$W$4+Y38*árak!$X$4+Z38*árak!$Y$4+AA38*árak!$Z$4+AB38*árak!$AA$4+AC38*árak!$AB$4+AD38*árak!$AC$4+AE38*árak!$AD$4+AF38*árak!$AE$4+AG38*árak!$AF$4+AH38*árak!$AG$4+AI38*árak!$AH$4+AJ38*árak!$AI$4+AK38*árak!$AJ$4+AL38*árak!$AK$4</f>
        <v>1047906</v>
      </c>
      <c r="AN38" s="24">
        <f t="shared" si="2"/>
        <v>2311584</v>
      </c>
      <c r="AO38" s="39"/>
      <c r="AP38" s="39"/>
      <c r="AQ38" s="39"/>
      <c r="AR38" s="39"/>
      <c r="AS38" s="24">
        <f>AO38*árak!$A$2+AP38*árak!$B$2+AQ38*árak!$C$2+AR38*árak!$D$2</f>
        <v>0</v>
      </c>
    </row>
    <row r="39" spans="1:45" ht="15.75">
      <c r="A39" s="37" t="s">
        <v>44</v>
      </c>
      <c r="B39" s="37" t="s">
        <v>283</v>
      </c>
      <c r="C39" s="37" t="s">
        <v>232</v>
      </c>
      <c r="D39" s="24">
        <f t="shared" si="0"/>
        <v>0</v>
      </c>
      <c r="E39" s="39"/>
      <c r="F39" s="39"/>
      <c r="G39" s="39"/>
      <c r="H39" s="39"/>
      <c r="I39" s="39"/>
      <c r="J39" s="39"/>
      <c r="K39" s="39"/>
      <c r="L39" s="27">
        <f>+E39*árak!$E$4+F39*árak!$F$4+G39*árak!$G$4+H39*árak!$H$4+I39*árak!$I$4+J39*árak!$J$4+K39*árak!$K$4</f>
        <v>0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27">
        <f>+M39*árak!$L$4+N39*árak!$M$4+O39*árak!$N$4+P39*árak!$O$4+Q39*árak!$P$4+R39*árak!$Q$4+S39*árak!$R$4+T39*árak!$S$4+U39*árak!$T$4+V39*árak!$U$4+W39*árak!$V$4+X39*árak!$W$4+Y39*árak!$X$4+Z39*árak!$Y$4+AA39*árak!$Z$4+AB39*árak!$AA$4+AC39*árak!$AB$4+AD39*árak!$AC$4+AE39*árak!$AD$4+AF39*árak!$AE$4+AG39*árak!$AF$4+AH39*árak!$AG$4+AI39*árak!$AH$4+AJ39*árak!$AI$4+AK39*árak!$AJ$4+AL39*árak!$AK$4</f>
        <v>0</v>
      </c>
      <c r="AN39" s="24">
        <f t="shared" si="2"/>
        <v>0</v>
      </c>
      <c r="AO39" s="39"/>
      <c r="AP39" s="39"/>
      <c r="AQ39" s="39"/>
      <c r="AR39" s="39"/>
      <c r="AS39" s="24">
        <f>AO39*árak!$A$2+AP39*árak!$B$2+AQ39*árak!$C$2+AR39*árak!$D$2</f>
        <v>0</v>
      </c>
    </row>
    <row r="40" spans="1:45" ht="15.75">
      <c r="A40" s="37" t="s">
        <v>44</v>
      </c>
      <c r="B40" s="37" t="s">
        <v>233</v>
      </c>
      <c r="C40" s="37" t="s">
        <v>234</v>
      </c>
      <c r="D40" s="24">
        <f t="shared" si="0"/>
        <v>3798672</v>
      </c>
      <c r="E40" s="39"/>
      <c r="F40" s="39"/>
      <c r="G40" s="39"/>
      <c r="H40" s="39">
        <v>11</v>
      </c>
      <c r="I40" s="39"/>
      <c r="J40" s="39"/>
      <c r="K40" s="39">
        <v>2</v>
      </c>
      <c r="L40" s="27">
        <f>+E40*árak!$E$4+F40*árak!$F$4+G40*árak!$G$4+H40*árak!$H$4+I40*árak!$I$4+J40*árak!$J$4+K40*árak!$K$4</f>
        <v>3798672</v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27">
        <f>+M40*árak!$L$4+N40*árak!$M$4+O40*árak!$N$4+P40*árak!$O$4+Q40*árak!$P$4+R40*árak!$Q$4+S40*árak!$R$4+T40*árak!$S$4+U40*árak!$T$4+V40*árak!$U$4+W40*árak!$V$4+X40*árak!$W$4+Y40*árak!$X$4+Z40*árak!$Y$4+AA40*árak!$Z$4+AB40*árak!$AA$4+AC40*árak!$AB$4+AD40*árak!$AC$4+AE40*árak!$AD$4+AF40*árak!$AE$4+AG40*árak!$AF$4+AH40*árak!$AG$4+AI40*árak!$AH$4+AJ40*árak!$AI$4+AK40*árak!$AJ$4+AL40*árak!$AK$4</f>
        <v>0</v>
      </c>
      <c r="AN40" s="24">
        <f t="shared" si="2"/>
        <v>3798672</v>
      </c>
      <c r="AO40" s="39"/>
      <c r="AP40" s="39"/>
      <c r="AQ40" s="39"/>
      <c r="AR40" s="39"/>
      <c r="AS40" s="24">
        <f>AO40*árak!$A$2+AP40*árak!$B$2+AQ40*árak!$C$2+AR40*árak!$D$2</f>
        <v>0</v>
      </c>
    </row>
    <row r="41" spans="1:45" ht="15.75">
      <c r="A41" s="37" t="s">
        <v>45</v>
      </c>
      <c r="B41" s="38" t="s">
        <v>191</v>
      </c>
      <c r="C41" s="38" t="s">
        <v>192</v>
      </c>
      <c r="D41" s="24">
        <f t="shared" si="0"/>
        <v>987771</v>
      </c>
      <c r="E41" s="39"/>
      <c r="F41" s="39">
        <v>4</v>
      </c>
      <c r="G41" s="39"/>
      <c r="H41" s="39"/>
      <c r="I41" s="39">
        <v>2</v>
      </c>
      <c r="J41" s="39"/>
      <c r="K41" s="39">
        <v>2</v>
      </c>
      <c r="L41" s="27">
        <f>+E41*árak!$E$4+F41*árak!$F$4+G41*árak!$G$4+H41*árak!$H$4+I41*árak!$I$4+J41*árak!$J$4+K41*árak!$K$4</f>
        <v>912724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>
        <v>1</v>
      </c>
      <c r="X41" s="39">
        <v>2</v>
      </c>
      <c r="Y41" s="39">
        <v>1</v>
      </c>
      <c r="Z41" s="39"/>
      <c r="AA41" s="39"/>
      <c r="AB41" s="39"/>
      <c r="AC41" s="39">
        <v>1</v>
      </c>
      <c r="AD41" s="39"/>
      <c r="AE41" s="39"/>
      <c r="AF41" s="39">
        <v>1</v>
      </c>
      <c r="AG41" s="39"/>
      <c r="AH41" s="39">
        <v>1</v>
      </c>
      <c r="AI41" s="39"/>
      <c r="AJ41" s="39"/>
      <c r="AK41" s="39"/>
      <c r="AL41" s="39"/>
      <c r="AM41" s="27">
        <f>+M41*árak!$L$4+N41*árak!$M$4+O41*árak!$N$4+P41*árak!$O$4+Q41*árak!$P$4+R41*árak!$Q$4+S41*árak!$R$4+T41*árak!$S$4+U41*árak!$T$4+V41*árak!$U$4+W41*árak!$V$4+X41*árak!$W$4+Y41*árak!$X$4+Z41*árak!$Y$4+AA41*árak!$Z$4+AB41*árak!$AA$4+AC41*árak!$AB$4+AD41*árak!$AC$4+AE41*árak!$AD$4+AF41*árak!$AE$4+AG41*árak!$AF$4+AH41*árak!$AG$4+AI41*árak!$AH$4+AJ41*árak!$AI$4+AK41*árak!$AJ$4+AL41*árak!$AK$4</f>
        <v>75047</v>
      </c>
      <c r="AN41" s="24">
        <f t="shared" si="2"/>
        <v>987771</v>
      </c>
      <c r="AO41" s="39"/>
      <c r="AP41" s="39"/>
      <c r="AQ41" s="39"/>
      <c r="AR41" s="39"/>
      <c r="AS41" s="24">
        <f>AO41*árak!$A$2+AP41*árak!$B$2+AQ41*árak!$C$2+AR41*árak!$D$2</f>
        <v>0</v>
      </c>
    </row>
    <row r="42" spans="1:45" ht="15.75">
      <c r="A42" s="37" t="s">
        <v>45</v>
      </c>
      <c r="B42" s="38" t="s">
        <v>281</v>
      </c>
      <c r="C42" s="38" t="s">
        <v>193</v>
      </c>
      <c r="D42" s="24">
        <f t="shared" si="0"/>
        <v>3752509</v>
      </c>
      <c r="E42" s="39"/>
      <c r="F42" s="39"/>
      <c r="G42" s="39">
        <v>5</v>
      </c>
      <c r="H42" s="39">
        <v>5</v>
      </c>
      <c r="I42" s="39">
        <v>5</v>
      </c>
      <c r="J42" s="39">
        <v>5</v>
      </c>
      <c r="K42" s="39">
        <v>5</v>
      </c>
      <c r="L42" s="27">
        <f>+E42*árak!$E$4+F42*árak!$F$4+G42*árak!$G$4+H42*árak!$H$4+I42*árak!$I$4+J42*árak!$J$4+K42*árak!$K$4</f>
        <v>2747265</v>
      </c>
      <c r="M42" s="39">
        <v>1</v>
      </c>
      <c r="N42" s="39"/>
      <c r="O42" s="39"/>
      <c r="P42" s="39"/>
      <c r="Q42" s="39"/>
      <c r="R42" s="39"/>
      <c r="S42" s="39"/>
      <c r="T42" s="39"/>
      <c r="U42" s="39">
        <v>1</v>
      </c>
      <c r="V42" s="39"/>
      <c r="W42" s="39">
        <v>1</v>
      </c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27">
        <f>+M42*árak!$L$4+N42*árak!$M$4+O42*árak!$N$4+P42*árak!$O$4+Q42*árak!$P$4+R42*árak!$Q$4+S42*árak!$R$4+T42*árak!$S$4+U42*árak!$T$4+V42*árak!$U$4+W42*árak!$V$4+X42*árak!$W$4+Y42*árak!$X$4+Z42*árak!$Y$4+AA42*árak!$Z$4+AB42*árak!$AA$4+AC42*árak!$AB$4+AD42*árak!$AC$4+AE42*árak!$AD$4+AF42*árak!$AE$4+AG42*árak!$AF$4+AH42*árak!$AG$4+AI42*árak!$AH$4+AJ42*árak!$AI$4+AK42*árak!$AJ$4+AL42*árak!$AK$4</f>
        <v>1005244</v>
      </c>
      <c r="AN42" s="24">
        <f t="shared" si="2"/>
        <v>3752509</v>
      </c>
      <c r="AO42" s="39"/>
      <c r="AP42" s="39"/>
      <c r="AQ42" s="39"/>
      <c r="AR42" s="39"/>
      <c r="AS42" s="24">
        <f>AO42*árak!$A$2+AP42*árak!$B$2+AQ42*árak!$C$2+AR42*árak!$D$2</f>
        <v>0</v>
      </c>
    </row>
    <row r="43" spans="1:45" ht="15.75">
      <c r="A43" s="37" t="s">
        <v>45</v>
      </c>
      <c r="B43" s="38" t="s">
        <v>194</v>
      </c>
      <c r="C43" s="38" t="s">
        <v>195</v>
      </c>
      <c r="D43" s="24">
        <f t="shared" si="0"/>
        <v>2796671</v>
      </c>
      <c r="E43" s="39">
        <v>2</v>
      </c>
      <c r="F43" s="39"/>
      <c r="G43" s="39"/>
      <c r="H43" s="39">
        <v>7</v>
      </c>
      <c r="I43" s="39">
        <v>5</v>
      </c>
      <c r="J43" s="39"/>
      <c r="K43" s="39"/>
      <c r="L43" s="27">
        <f>+E43*árak!$E$4+F43*árak!$F$4+G43*árak!$G$4+H43*árak!$H$4+I43*árak!$I$4+J43*árak!$J$4+K43*árak!$K$4</f>
        <v>2642616</v>
      </c>
      <c r="M43" s="39"/>
      <c r="N43" s="39"/>
      <c r="O43" s="39"/>
      <c r="P43" s="39"/>
      <c r="Q43" s="39"/>
      <c r="R43" s="39">
        <v>2</v>
      </c>
      <c r="S43" s="39">
        <v>1</v>
      </c>
      <c r="T43" s="39">
        <v>2</v>
      </c>
      <c r="U43" s="39"/>
      <c r="V43" s="39"/>
      <c r="W43" s="39">
        <v>2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>
        <v>3</v>
      </c>
      <c r="AH43" s="39">
        <v>2</v>
      </c>
      <c r="AI43" s="39"/>
      <c r="AJ43" s="39"/>
      <c r="AK43" s="39"/>
      <c r="AL43" s="39"/>
      <c r="AM43" s="27">
        <f>+M43*árak!$L$4+N43*árak!$M$4+O43*árak!$N$4+P43*árak!$O$4+Q43*árak!$P$4+R43*árak!$Q$4+S43*árak!$R$4+T43*árak!$S$4+U43*árak!$T$4+V43*árak!$U$4+W43*árak!$V$4+X43*árak!$W$4+Y43*árak!$X$4+Z43*árak!$Y$4+AA43*árak!$Z$4+AB43*árak!$AA$4+AC43*árak!$AB$4+AD43*árak!$AC$4+AE43*árak!$AD$4+AF43*árak!$AE$4+AG43*árak!$AF$4+AH43*árak!$AG$4+AI43*árak!$AH$4+AJ43*árak!$AI$4+AK43*árak!$AJ$4+AL43*árak!$AK$4</f>
        <v>154055</v>
      </c>
      <c r="AN43" s="24">
        <f t="shared" si="2"/>
        <v>2796671</v>
      </c>
      <c r="AO43" s="39"/>
      <c r="AP43" s="39"/>
      <c r="AQ43" s="39"/>
      <c r="AR43" s="39"/>
      <c r="AS43" s="24">
        <f>AO43*árak!$A$2+AP43*árak!$B$2+AQ43*árak!$C$2+AR43*árak!$D$2</f>
        <v>0</v>
      </c>
    </row>
    <row r="44" spans="1:45" ht="15.75">
      <c r="A44" s="37" t="s">
        <v>45</v>
      </c>
      <c r="B44" s="38" t="s">
        <v>196</v>
      </c>
      <c r="C44" s="38" t="s">
        <v>197</v>
      </c>
      <c r="D44" s="24">
        <f t="shared" si="0"/>
        <v>2043558</v>
      </c>
      <c r="E44" s="39"/>
      <c r="F44" s="39"/>
      <c r="G44" s="39">
        <v>5</v>
      </c>
      <c r="H44" s="39">
        <v>1</v>
      </c>
      <c r="I44" s="39"/>
      <c r="J44" s="39"/>
      <c r="K44" s="39"/>
      <c r="L44" s="27">
        <f>+E44*árak!$E$4+F44*árak!$F$4+G44*árak!$G$4+H44*árak!$H$4+I44*árak!$I$4+J44*árak!$J$4+K44*árak!$K$4</f>
        <v>492125</v>
      </c>
      <c r="M44" s="39">
        <v>1</v>
      </c>
      <c r="N44" s="39"/>
      <c r="O44" s="39"/>
      <c r="P44" s="39"/>
      <c r="Q44" s="39"/>
      <c r="R44" s="39"/>
      <c r="S44" s="39"/>
      <c r="T44" s="39"/>
      <c r="U44" s="39">
        <v>1</v>
      </c>
      <c r="V44" s="39">
        <v>1</v>
      </c>
      <c r="W44" s="39"/>
      <c r="X44" s="39">
        <v>1</v>
      </c>
      <c r="Y44" s="39"/>
      <c r="Z44" s="39"/>
      <c r="AA44" s="39"/>
      <c r="AB44" s="39"/>
      <c r="AC44" s="39">
        <v>1</v>
      </c>
      <c r="AD44" s="39"/>
      <c r="AE44" s="39"/>
      <c r="AF44" s="39"/>
      <c r="AG44" s="39">
        <v>2</v>
      </c>
      <c r="AH44" s="39"/>
      <c r="AI44" s="39"/>
      <c r="AJ44" s="39"/>
      <c r="AK44" s="39"/>
      <c r="AL44" s="39">
        <v>1</v>
      </c>
      <c r="AM44" s="27">
        <f>+M44*árak!$L$4+N44*árak!$M$4+O44*árak!$N$4+P44*árak!$O$4+Q44*árak!$P$4+R44*árak!$Q$4+S44*árak!$R$4+T44*árak!$S$4+U44*árak!$T$4+V44*árak!$U$4+W44*árak!$V$4+X44*árak!$W$4+Y44*árak!$X$4+Z44*árak!$Y$4+AA44*árak!$Z$4+AB44*árak!$AA$4+AC44*árak!$AB$4+AD44*árak!$AC$4+AE44*árak!$AD$4+AF44*árak!$AE$4+AG44*árak!$AF$4+AH44*árak!$AG$4+AI44*árak!$AH$4+AJ44*árak!$AI$4+AK44*árak!$AJ$4+AL44*árak!$AK$4</f>
        <v>1551433</v>
      </c>
      <c r="AN44" s="24">
        <f t="shared" si="2"/>
        <v>2043558</v>
      </c>
      <c r="AO44" s="39"/>
      <c r="AP44" s="39"/>
      <c r="AQ44" s="39"/>
      <c r="AR44" s="39"/>
      <c r="AS44" s="24">
        <f>AO44*árak!$A$2+AP44*árak!$B$2+AQ44*árak!$C$2+AR44*árak!$D$2</f>
        <v>0</v>
      </c>
    </row>
    <row r="45" spans="1:45" ht="15.75">
      <c r="A45" s="37" t="s">
        <v>45</v>
      </c>
      <c r="B45" s="38" t="s">
        <v>198</v>
      </c>
      <c r="C45" s="38" t="s">
        <v>199</v>
      </c>
      <c r="D45" s="24">
        <f t="shared" si="0"/>
        <v>1911244</v>
      </c>
      <c r="E45" s="39"/>
      <c r="F45" s="39"/>
      <c r="G45" s="39"/>
      <c r="H45" s="39">
        <v>2</v>
      </c>
      <c r="I45" s="39">
        <v>5</v>
      </c>
      <c r="J45" s="39">
        <v>2</v>
      </c>
      <c r="K45" s="39"/>
      <c r="L45" s="27">
        <f>+E45*árak!$E$4+F45*árak!$F$4+G45*árak!$G$4+H45*árak!$H$4+I45*árak!$I$4+J45*árak!$J$4+K45*árak!$K$4</f>
        <v>1002538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27">
        <f>+M45*árak!$L$4+N45*árak!$M$4+O45*árak!$N$4+P45*árak!$O$4+Q45*árak!$P$4+R45*árak!$Q$4+S45*árak!$R$4+T45*árak!$S$4+U45*árak!$T$4+V45*árak!$U$4+W45*árak!$V$4+X45*árak!$W$4+Y45*árak!$X$4+Z45*árak!$Y$4+AA45*árak!$Z$4+AB45*árak!$AA$4+AC45*árak!$AB$4+AD45*árak!$AC$4+AE45*árak!$AD$4+AF45*árak!$AE$4+AG45*árak!$AF$4+AH45*árak!$AG$4+AI45*árak!$AH$4+AJ45*árak!$AI$4+AK45*árak!$AJ$4+AL45*árak!$AK$4</f>
        <v>0</v>
      </c>
      <c r="AN45" s="24">
        <f t="shared" si="2"/>
        <v>1002538</v>
      </c>
      <c r="AO45" s="39">
        <v>2</v>
      </c>
      <c r="AP45" s="39"/>
      <c r="AQ45" s="39"/>
      <c r="AR45" s="39"/>
      <c r="AS45" s="24">
        <f>AO45*árak!$A$4+AP45*árak!$B$2+AQ45*árak!$C$2+AR45*árak!$D$2</f>
        <v>908706</v>
      </c>
    </row>
    <row r="46" spans="1:45" ht="15.75">
      <c r="A46" s="37" t="s">
        <v>53</v>
      </c>
      <c r="B46" s="37" t="s">
        <v>202</v>
      </c>
      <c r="C46" s="37" t="s">
        <v>201</v>
      </c>
      <c r="D46" s="24">
        <f t="shared" si="0"/>
        <v>2658364</v>
      </c>
      <c r="E46" s="39"/>
      <c r="F46" s="39"/>
      <c r="G46" s="39"/>
      <c r="H46" s="39">
        <v>8</v>
      </c>
      <c r="I46" s="39"/>
      <c r="J46" s="39">
        <v>1</v>
      </c>
      <c r="K46" s="39"/>
      <c r="L46" s="27">
        <f>+E46*árak!$E$4+F46*árak!$F$4+G46*árak!$G$4+H46*árak!$H$4+I46*árak!$I$4+J46*árak!$J$4+K46*árak!$K$4</f>
        <v>2658364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27">
        <f>+M46*árak!$L$4+N46*árak!$M$4+O46*árak!$N$4+P46*árak!$O$4+Q46*árak!$P$4+R46*árak!$Q$4+S46*árak!$R$4+T46*árak!$S$4+U46*árak!$T$4+V46*árak!$U$4+W46*árak!$V$4+X46*árak!$W$4+Y46*árak!$X$4+Z46*árak!$Y$4+AA46*árak!$Z$4+AB46*árak!$AA$4+AC46*árak!$AB$4+AD46*árak!$AC$4+AE46*árak!$AD$4+AF46*árak!$AE$4+AG46*árak!$AF$4+AH46*árak!$AG$4+AI46*árak!$AH$4+AJ46*árak!$AI$4+AK46*árak!$AJ$4+AL46*árak!$AK$4</f>
        <v>0</v>
      </c>
      <c r="AN46" s="24">
        <f t="shared" si="2"/>
        <v>2658364</v>
      </c>
      <c r="AO46" s="39"/>
      <c r="AP46" s="39"/>
      <c r="AQ46" s="39"/>
      <c r="AR46" s="39"/>
      <c r="AS46" s="24">
        <f>AO46*árak!$A$2+AP46*árak!$B$2+AQ46*árak!$C$2+AR46*árak!$D$2</f>
        <v>0</v>
      </c>
    </row>
    <row r="47" spans="1:45" ht="15.75">
      <c r="A47" s="37" t="s">
        <v>53</v>
      </c>
      <c r="B47" s="37" t="s">
        <v>203</v>
      </c>
      <c r="C47" s="37" t="s">
        <v>200</v>
      </c>
      <c r="D47" s="24">
        <f t="shared" si="0"/>
        <v>2272959</v>
      </c>
      <c r="E47" s="39"/>
      <c r="F47" s="39"/>
      <c r="G47" s="39">
        <v>3</v>
      </c>
      <c r="H47" s="39">
        <v>5</v>
      </c>
      <c r="I47" s="39">
        <v>4</v>
      </c>
      <c r="J47" s="39">
        <v>6</v>
      </c>
      <c r="K47" s="39"/>
      <c r="L47" s="27">
        <f>+E47*árak!$E$4+F47*árak!$F$4+G47*árak!$G$4+H47*árak!$H$4+I47*árak!$I$4+J47*árak!$J$4+K47*árak!$K$4</f>
        <v>2177923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>
        <v>1</v>
      </c>
      <c r="X47" s="39"/>
      <c r="Y47" s="39"/>
      <c r="Z47" s="39">
        <v>5</v>
      </c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>
        <v>1</v>
      </c>
      <c r="AL47" s="39">
        <v>2</v>
      </c>
      <c r="AM47" s="27">
        <f>+M47*árak!$L$4+N47*árak!$M$4+O47*árak!$N$4+P47*árak!$O$4+Q47*árak!$P$4+R47*árak!$Q$4+S47*árak!$R$4+T47*árak!$S$4+U47*árak!$T$4+V47*árak!$U$4+W47*árak!$V$4+X47*árak!$W$4+Y47*árak!$X$4+Z47*árak!$Y$4+AA47*árak!$Z$4+AB47*árak!$AA$4+AC47*árak!$AB$4+AD47*árak!$AC$4+AE47*árak!$AD$4+AF47*árak!$AE$4+AG47*árak!$AF$4+AH47*árak!$AG$4+AI47*árak!$AH$4+AJ47*árak!$AI$4+AK47*árak!$AJ$4+AL47*árak!$AK$4</f>
        <v>95036</v>
      </c>
      <c r="AN47" s="24">
        <f t="shared" si="2"/>
        <v>2272959</v>
      </c>
      <c r="AO47" s="39"/>
      <c r="AP47" s="39"/>
      <c r="AQ47" s="39"/>
      <c r="AR47" s="39"/>
      <c r="AS47" s="24">
        <f>AO47*árak!$A$2+AP47*árak!$B$2+AQ47*árak!$C$2+AR47*árak!$D$2</f>
        <v>0</v>
      </c>
    </row>
    <row r="48" spans="1:45" ht="15.75">
      <c r="A48" s="37" t="s">
        <v>53</v>
      </c>
      <c r="B48" s="37" t="s">
        <v>204</v>
      </c>
      <c r="C48" s="37" t="s">
        <v>170</v>
      </c>
      <c r="D48" s="24">
        <f t="shared" si="0"/>
        <v>2724761</v>
      </c>
      <c r="E48" s="39"/>
      <c r="F48" s="39"/>
      <c r="G48" s="39"/>
      <c r="H48" s="39"/>
      <c r="I48" s="39">
        <v>5</v>
      </c>
      <c r="J48" s="39">
        <v>20</v>
      </c>
      <c r="K48" s="39">
        <v>7</v>
      </c>
      <c r="L48" s="27">
        <f>+E48*árak!$E$4+F48*árak!$F$4+G48*árak!$G$4+H48*árak!$H$4+I48*árak!$I$4+J48*árak!$J$4+K48*árak!$K$4</f>
        <v>1695172</v>
      </c>
      <c r="M48" s="39"/>
      <c r="N48" s="39"/>
      <c r="O48" s="39"/>
      <c r="P48" s="39"/>
      <c r="Q48" s="39"/>
      <c r="R48" s="39"/>
      <c r="S48" s="39"/>
      <c r="T48" s="39"/>
      <c r="U48" s="39">
        <v>1</v>
      </c>
      <c r="V48" s="39">
        <v>1</v>
      </c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27">
        <f>+M48*árak!$L$4+N48*árak!$M$4+O48*árak!$N$4+P48*árak!$O$4+Q48*árak!$P$4+R48*árak!$Q$4+S48*árak!$R$4+T48*árak!$S$4+U48*árak!$T$4+V48*árak!$U$4+W48*árak!$V$4+X48*árak!$W$4+Y48*árak!$X$4+Z48*árak!$Y$4+AA48*árak!$Z$4+AB48*árak!$AA$4+AC48*árak!$AB$4+AD48*árak!$AC$4+AE48*árak!$AD$4+AF48*árak!$AE$4+AG48*árak!$AF$4+AH48*árak!$AG$4+AI48*árak!$AH$4+AJ48*árak!$AI$4+AK48*árak!$AJ$4+AL48*árak!$AK$4</f>
        <v>1029589</v>
      </c>
      <c r="AN48" s="24">
        <f t="shared" si="2"/>
        <v>2724761</v>
      </c>
      <c r="AO48" s="39"/>
      <c r="AP48" s="39"/>
      <c r="AQ48" s="39"/>
      <c r="AR48" s="39"/>
      <c r="AS48" s="24">
        <f>AO48*árak!$A$2+AP48*árak!$B$2+AQ48*árak!$C$2+AR48*árak!$D$2</f>
        <v>0</v>
      </c>
    </row>
    <row r="49" spans="1:45" ht="15.75">
      <c r="A49" s="37" t="s">
        <v>53</v>
      </c>
      <c r="B49" s="37" t="s">
        <v>205</v>
      </c>
      <c r="C49" s="37" t="s">
        <v>170</v>
      </c>
      <c r="D49" s="24">
        <f t="shared" si="0"/>
        <v>304546</v>
      </c>
      <c r="E49" s="39"/>
      <c r="F49" s="39">
        <v>2</v>
      </c>
      <c r="G49" s="39"/>
      <c r="H49" s="39"/>
      <c r="I49" s="39"/>
      <c r="J49" s="39"/>
      <c r="K49" s="39"/>
      <c r="L49" s="27">
        <f>+E49*árak!$E$4+F49*árak!$F$4+G49*árak!$G$4+H49*árak!$H$4+I49*árak!$I$4+J49*árak!$J$4+K49*árak!$K$4</f>
        <v>304546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27">
        <f>+M49*árak!$L$4+N49*árak!$M$4+O49*árak!$N$4+P49*árak!$O$4+Q49*árak!$P$4+R49*árak!$Q$4+S49*árak!$R$4+T49*árak!$S$4+U49*árak!$T$4+V49*árak!$U$4+W49*árak!$V$4+X49*árak!$W$4+Y49*árak!$X$4+Z49*árak!$Y$4+AA49*árak!$Z$4+AB49*árak!$AA$4+AC49*árak!$AB$4+AD49*árak!$AC$4+AE49*árak!$AD$4+AF49*árak!$AE$4+AG49*árak!$AF$4+AH49*árak!$AG$4+AI49*árak!$AH$4+AJ49*árak!$AI$4+AK49*árak!$AJ$4+AL49*árak!$AK$4</f>
        <v>0</v>
      </c>
      <c r="AN49" s="24">
        <f t="shared" si="2"/>
        <v>304546</v>
      </c>
      <c r="AO49" s="39"/>
      <c r="AP49" s="39"/>
      <c r="AQ49" s="39"/>
      <c r="AR49" s="39"/>
      <c r="AS49" s="24">
        <f>AO49*árak!$A$2+AP49*árak!$B$2+AQ49*árak!$C$2+AR49*árak!$D$2</f>
        <v>0</v>
      </c>
    </row>
    <row r="50" spans="1:45" ht="15.75">
      <c r="A50" s="37" t="s">
        <v>53</v>
      </c>
      <c r="B50" s="37" t="s">
        <v>206</v>
      </c>
      <c r="C50" s="37" t="s">
        <v>207</v>
      </c>
      <c r="D50" s="24">
        <f t="shared" si="0"/>
        <v>1744345</v>
      </c>
      <c r="E50" s="39"/>
      <c r="F50" s="39">
        <v>5</v>
      </c>
      <c r="G50" s="39"/>
      <c r="H50" s="39">
        <v>3</v>
      </c>
      <c r="I50" s="39"/>
      <c r="J50" s="39"/>
      <c r="K50" s="39"/>
      <c r="L50" s="27">
        <f>+E50*árak!$E$4+F50*árak!$F$4+G50*árak!$G$4+H50*árak!$H$4+I50*árak!$I$4+J50*árak!$J$4+K50*árak!$K$4</f>
        <v>1744345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27">
        <f>+M50*árak!$L$4+N50*árak!$M$4+O50*árak!$N$4+P50*árak!$O$4+Q50*árak!$P$4+R50*árak!$Q$4+S50*árak!$R$4+T50*árak!$S$4+U50*árak!$T$4+V50*árak!$U$4+W50*árak!$V$4+X50*árak!$W$4+Y50*árak!$X$4+Z50*árak!$Y$4+AA50*árak!$Z$4+AB50*árak!$AA$4+AC50*árak!$AB$4+AD50*árak!$AC$4+AE50*árak!$AD$4+AF50*árak!$AE$4+AG50*árak!$AF$4+AH50*árak!$AG$4+AI50*árak!$AH$4+AJ50*árak!$AI$4+AK50*árak!$AJ$4+AL50*árak!$AK$4</f>
        <v>0</v>
      </c>
      <c r="AN50" s="24">
        <f t="shared" si="2"/>
        <v>1744345</v>
      </c>
      <c r="AO50" s="39"/>
      <c r="AP50" s="39"/>
      <c r="AQ50" s="39"/>
      <c r="AR50" s="39"/>
      <c r="AS50" s="24">
        <f>AO50*árak!$A$2+AP50*árak!$B$2+AQ50*árak!$C$2+AR50*árak!$D$2</f>
        <v>0</v>
      </c>
    </row>
    <row r="51" spans="1:45" ht="15.75">
      <c r="A51" s="37" t="s">
        <v>53</v>
      </c>
      <c r="B51" s="37" t="s">
        <v>208</v>
      </c>
      <c r="C51" s="37" t="s">
        <v>209</v>
      </c>
      <c r="D51" s="24">
        <f t="shared" si="0"/>
        <v>3122526</v>
      </c>
      <c r="E51" s="39"/>
      <c r="F51" s="39">
        <v>12</v>
      </c>
      <c r="G51" s="39"/>
      <c r="H51" s="39"/>
      <c r="I51" s="39">
        <v>1</v>
      </c>
      <c r="J51" s="39">
        <v>2</v>
      </c>
      <c r="K51" s="39">
        <v>12</v>
      </c>
      <c r="L51" s="27">
        <f>+E51*árak!$E$4+F51*árak!$F$4+G51*árak!$G$4+H51*árak!$H$4+I51*árak!$I$4+J51*árak!$J$4+K51*árak!$K$4</f>
        <v>3122526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27">
        <f>+M51*árak!$L$4+N51*árak!$M$4+O51*árak!$N$4+P51*árak!$O$4+Q51*árak!$P$4+R51*árak!$Q$4+S51*árak!$R$4+T51*árak!$S$4+U51*árak!$T$4+V51*árak!$U$4+W51*árak!$V$4+X51*árak!$W$4+Y51*árak!$X$4+Z51*árak!$Y$4+AA51*árak!$Z$4+AB51*árak!$AA$4+AC51*árak!$AB$4+AD51*árak!$AC$4+AE51*árak!$AD$4+AF51*árak!$AE$4+AG51*árak!$AF$4+AH51*árak!$AG$4+AI51*árak!$AH$4+AJ51*árak!$AI$4+AK51*árak!$AJ$4+AL51*árak!$AK$4</f>
        <v>0</v>
      </c>
      <c r="AN51" s="24">
        <f t="shared" si="2"/>
        <v>3122526</v>
      </c>
      <c r="AO51" s="39"/>
      <c r="AP51" s="39"/>
      <c r="AQ51" s="39"/>
      <c r="AR51" s="39"/>
      <c r="AS51" s="24">
        <f>AO51*árak!$A$2+AP51*árak!$B$2+AQ51*árak!$C$2+AR51*árak!$D$2</f>
        <v>0</v>
      </c>
    </row>
    <row r="52" spans="1:45" ht="15.75">
      <c r="A52" s="37" t="s">
        <v>46</v>
      </c>
      <c r="B52" s="38" t="s">
        <v>186</v>
      </c>
      <c r="C52" s="38" t="s">
        <v>187</v>
      </c>
      <c r="D52" s="24">
        <f t="shared" si="0"/>
        <v>3931920</v>
      </c>
      <c r="E52" s="39"/>
      <c r="F52" s="39"/>
      <c r="G52" s="39"/>
      <c r="H52" s="39">
        <v>12</v>
      </c>
      <c r="I52" s="39"/>
      <c r="J52" s="39"/>
      <c r="K52" s="39"/>
      <c r="L52" s="27">
        <f>+E52*árak!$E$4+F52*árak!$F$4+G52*árak!$G$4+H52*árak!$H$4+I52*árak!$I$4+J52*árak!$J$4+K52*árak!$K$4</f>
        <v>3931920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27">
        <f>+M52*árak!$L$4+N52*árak!$M$4+O52*árak!$N$4+P52*árak!$O$4+Q52*árak!$P$4+R52*árak!$Q$4+S52*árak!$R$4+T52*árak!$S$4+U52*árak!$T$4+V52*árak!$U$4+W52*árak!$V$4+X52*árak!$W$4+Y52*árak!$X$4+Z52*árak!$Y$4+AA52*árak!$Z$4+AB52*árak!$AA$4+AC52*árak!$AB$4+AD52*árak!$AC$4+AE52*árak!$AD$4+AF52*árak!$AE$4+AG52*árak!$AF$4+AH52*árak!$AG$4+AI52*árak!$AH$4+AJ52*árak!$AI$4+AK52*árak!$AJ$4+AL52*árak!$AK$4</f>
        <v>0</v>
      </c>
      <c r="AN52" s="24">
        <f t="shared" si="2"/>
        <v>3931920</v>
      </c>
      <c r="AO52" s="39"/>
      <c r="AP52" s="39"/>
      <c r="AQ52" s="39"/>
      <c r="AR52" s="39"/>
      <c r="AS52" s="24">
        <f>AO52*árak!$A$2+AP52*árak!$B$2+AQ52*árak!$C$2+AR52*árak!$D$2</f>
        <v>0</v>
      </c>
    </row>
    <row r="53" spans="1:45" ht="15.75">
      <c r="A53" s="37" t="s">
        <v>46</v>
      </c>
      <c r="B53" s="38" t="s">
        <v>188</v>
      </c>
      <c r="C53" s="38" t="s">
        <v>189</v>
      </c>
      <c r="D53" s="24">
        <f t="shared" si="0"/>
        <v>1699464</v>
      </c>
      <c r="E53" s="39"/>
      <c r="F53" s="39"/>
      <c r="G53" s="39"/>
      <c r="H53" s="39">
        <v>3</v>
      </c>
      <c r="I53" s="39">
        <v>6</v>
      </c>
      <c r="J53" s="39"/>
      <c r="K53" s="39">
        <v>4</v>
      </c>
      <c r="L53" s="27">
        <f>+E53*árak!$E$4+F53*árak!$F$4+G53*árak!$G$4+H53*árak!$H$4+I53*árak!$I$4+J53*árak!$J$4+K53*árak!$K$4</f>
        <v>1699464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27">
        <f>+M53*árak!$L$4+N53*árak!$M$4+O53*árak!$N$4+P53*árak!$O$4+Q53*árak!$P$4+R53*árak!$Q$4+S53*árak!$R$4+T53*árak!$S$4+U53*árak!$T$4+V53*árak!$U$4+W53*árak!$V$4+X53*árak!$W$4+Y53*árak!$X$4+Z53*árak!$Y$4+AA53*árak!$Z$4+AB53*árak!$AA$4+AC53*árak!$AB$4+AD53*árak!$AC$4+AE53*árak!$AD$4+AF53*árak!$AE$4+AG53*árak!$AF$4+AH53*árak!$AG$4+AI53*árak!$AH$4+AJ53*árak!$AI$4+AK53*árak!$AJ$4+AL53*árak!$AK$4</f>
        <v>0</v>
      </c>
      <c r="AN53" s="24">
        <f t="shared" si="2"/>
        <v>1699464</v>
      </c>
      <c r="AO53" s="39"/>
      <c r="AP53" s="39"/>
      <c r="AQ53" s="39"/>
      <c r="AR53" s="39"/>
      <c r="AS53" s="24">
        <f>AO53*árak!$A$2+AP53*árak!$B$2+AQ53*árak!$C$2+AR53*árak!$D$2</f>
        <v>0</v>
      </c>
    </row>
    <row r="54" spans="1:45" ht="15.75">
      <c r="A54" s="37" t="s">
        <v>46</v>
      </c>
      <c r="B54" s="38" t="s">
        <v>190</v>
      </c>
      <c r="C54" s="38" t="s">
        <v>46</v>
      </c>
      <c r="D54" s="24">
        <f t="shared" si="0"/>
        <v>2626995</v>
      </c>
      <c r="E54" s="39"/>
      <c r="F54" s="39"/>
      <c r="G54" s="39"/>
      <c r="H54" s="39">
        <v>8</v>
      </c>
      <c r="I54" s="39"/>
      <c r="J54" s="39"/>
      <c r="K54" s="39"/>
      <c r="L54" s="27">
        <f>+E54*árak!$E$4+F54*árak!$F$4+G54*árak!$G$4+H54*árak!$H$4+I54*árak!$I$4+J54*árak!$J$4+K54*árak!$K$4</f>
        <v>2621280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>
        <v>5</v>
      </c>
      <c r="AH54" s="39"/>
      <c r="AI54" s="39"/>
      <c r="AJ54" s="39"/>
      <c r="AK54" s="39"/>
      <c r="AL54" s="39"/>
      <c r="AM54" s="27">
        <f>+M54*árak!$L$4+N54*árak!$M$4+O54*árak!$N$4+P54*árak!$O$4+Q54*árak!$P$4+R54*árak!$Q$4+S54*árak!$R$4+T54*árak!$S$4+U54*árak!$T$4+V54*árak!$U$4+W54*árak!$V$4+X54*árak!$W$4+Y54*árak!$X$4+Z54*árak!$Y$4+AA54*árak!$Z$4+AB54*árak!$AA$4+AC54*árak!$AB$4+AD54*árak!$AC$4+AE54*árak!$AD$4+AF54*árak!$AE$4+AG54*árak!$AF$4+AH54*árak!$AG$4+AI54*árak!$AH$4+AJ54*árak!$AI$4+AK54*árak!$AJ$4+AL54*árak!$AK$4</f>
        <v>5715</v>
      </c>
      <c r="AN54" s="24">
        <f t="shared" si="2"/>
        <v>2626995</v>
      </c>
      <c r="AO54" s="39"/>
      <c r="AP54" s="39"/>
      <c r="AQ54" s="39"/>
      <c r="AR54" s="39"/>
      <c r="AS54" s="24">
        <f>AO54*árak!$A$2+AP54*árak!$B$2+AQ54*árak!$C$2+AR54*árak!$D$2</f>
        <v>0</v>
      </c>
    </row>
    <row r="55" spans="1:45" ht="15.75">
      <c r="A55" s="37" t="s">
        <v>47</v>
      </c>
      <c r="B55" s="37" t="s">
        <v>270</v>
      </c>
      <c r="C55" s="37" t="s">
        <v>271</v>
      </c>
      <c r="D55" s="24">
        <f t="shared" si="0"/>
        <v>0</v>
      </c>
      <c r="E55" s="39"/>
      <c r="F55" s="39"/>
      <c r="G55" s="39"/>
      <c r="H55" s="39"/>
      <c r="I55" s="39"/>
      <c r="J55" s="39"/>
      <c r="K55" s="39"/>
      <c r="L55" s="27">
        <f>+E55*árak!$E$4+F55*árak!$F$4+G55*árak!$G$4+H55*árak!$H$4+I55*árak!$I$4+J55*árak!$J$4+K55*árak!$K$4</f>
        <v>0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27">
        <f>+M55*árak!$L$4+N55*árak!$M$4+O55*árak!$N$4+P55*árak!$O$4+Q55*árak!$P$4+R55*árak!$Q$4+S55*árak!$R$4+T55*árak!$S$4+U55*árak!$T$4+V55*árak!$U$4+W55*árak!$V$4+X55*árak!$W$4+Y55*árak!$X$4+Z55*árak!$Y$4+AA55*árak!$Z$4+AB55*árak!$AA$4+AC55*árak!$AB$4+AD55*árak!$AC$4+AE55*árak!$AD$4+AF55*árak!$AE$4+AG55*árak!$AF$4+AH55*árak!$AG$4+AI55*árak!$AH$4+AJ55*árak!$AI$4+AK55*árak!$AJ$4+AL55*árak!$AK$4</f>
        <v>0</v>
      </c>
      <c r="AN55" s="24">
        <f t="shared" si="2"/>
        <v>0</v>
      </c>
      <c r="AO55" s="39"/>
      <c r="AP55" s="39"/>
      <c r="AQ55" s="39"/>
      <c r="AR55" s="39"/>
      <c r="AS55" s="24">
        <f>AO55*árak!$A$2+AP55*árak!$B$2+AQ55*árak!$C$2+AR55*árak!$D$2</f>
        <v>0</v>
      </c>
    </row>
    <row r="56" spans="1:45" ht="15.75">
      <c r="A56" s="37" t="s">
        <v>47</v>
      </c>
      <c r="B56" s="37" t="s">
        <v>272</v>
      </c>
      <c r="C56" s="37" t="s">
        <v>273</v>
      </c>
      <c r="D56" s="24">
        <f t="shared" si="0"/>
        <v>146304</v>
      </c>
      <c r="E56" s="39"/>
      <c r="F56" s="39"/>
      <c r="G56" s="39"/>
      <c r="H56" s="39"/>
      <c r="I56" s="39">
        <v>2</v>
      </c>
      <c r="J56" s="39">
        <v>1</v>
      </c>
      <c r="K56" s="39"/>
      <c r="L56" s="27">
        <f>+E56*árak!$E$4+F56*árak!$F$4+G56*árak!$G$4+H56*árak!$H$4+I56*árak!$I$4+J56*árak!$J$4+K56*árak!$K$4</f>
        <v>146304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27">
        <f>+M56*árak!$L$4+N56*árak!$M$4+O56*árak!$N$4+P56*árak!$O$4+Q56*árak!$P$4+R56*árak!$Q$4+S56*árak!$R$4+T56*árak!$S$4+U56*árak!$T$4+V56*árak!$U$4+W56*árak!$V$4+X56*árak!$W$4+Y56*árak!$X$4+Z56*árak!$Y$4+AA56*árak!$Z$4+AB56*árak!$AA$4+AC56*árak!$AB$4+AD56*árak!$AC$4+AE56*árak!$AD$4+AF56*árak!$AE$4+AG56*árak!$AF$4+AH56*árak!$AG$4+AI56*árak!$AH$4+AJ56*árak!$AI$4+AK56*árak!$AJ$4+AL56*árak!$AK$4</f>
        <v>0</v>
      </c>
      <c r="AN56" s="24">
        <f t="shared" si="2"/>
        <v>146304</v>
      </c>
      <c r="AO56" s="39"/>
      <c r="AP56" s="39"/>
      <c r="AQ56" s="39"/>
      <c r="AR56" s="39"/>
      <c r="AS56" s="24">
        <f>AO56*árak!$A$2+AP56*árak!$B$2+AQ56*árak!$C$2+AR56*árak!$D$2</f>
        <v>0</v>
      </c>
    </row>
    <row r="57" spans="1:45" ht="15.75">
      <c r="A57" s="37" t="s">
        <v>47</v>
      </c>
      <c r="B57" s="37" t="s">
        <v>274</v>
      </c>
      <c r="C57" s="37" t="s">
        <v>275</v>
      </c>
      <c r="D57" s="24">
        <f t="shared" si="0"/>
        <v>109220</v>
      </c>
      <c r="E57" s="39"/>
      <c r="F57" s="39"/>
      <c r="G57" s="39"/>
      <c r="H57" s="39"/>
      <c r="I57" s="39">
        <v>2</v>
      </c>
      <c r="J57" s="39"/>
      <c r="K57" s="39"/>
      <c r="L57" s="27">
        <f>+E57*árak!$E$4+F57*árak!$F$4+G57*árak!$G$4+H57*árak!$H$4+I57*árak!$I$4+J57*árak!$J$4+K57*árak!$K$4</f>
        <v>109220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27">
        <f>+M57*árak!$L$4+N57*árak!$M$4+O57*árak!$N$4+P57*árak!$O$4+Q57*árak!$P$4+R57*árak!$Q$4+S57*árak!$R$4+T57*árak!$S$4+U57*árak!$T$4+V57*árak!$U$4+W57*árak!$V$4+X57*árak!$W$4+Y57*árak!$X$4+Z57*árak!$Y$4+AA57*árak!$Z$4+AB57*árak!$AA$4+AC57*árak!$AB$4+AD57*árak!$AC$4+AE57*árak!$AD$4+AF57*árak!$AE$4+AG57*árak!$AF$4+AH57*árak!$AG$4+AI57*árak!$AH$4+AJ57*árak!$AI$4+AK57*árak!$AJ$4+AL57*árak!$AK$4</f>
        <v>0</v>
      </c>
      <c r="AN57" s="24">
        <f t="shared" si="2"/>
        <v>109220</v>
      </c>
      <c r="AO57" s="39"/>
      <c r="AP57" s="39"/>
      <c r="AQ57" s="39"/>
      <c r="AR57" s="39"/>
      <c r="AS57" s="24">
        <f>AO57*árak!$A$2+AP57*árak!$B$2+AQ57*árak!$C$2+AR57*árak!$D$2</f>
        <v>0</v>
      </c>
    </row>
    <row r="58" spans="1:45" ht="15.75">
      <c r="A58" s="37" t="s">
        <v>47</v>
      </c>
      <c r="B58" s="37" t="s">
        <v>276</v>
      </c>
      <c r="C58" s="37" t="s">
        <v>277</v>
      </c>
      <c r="D58" s="24">
        <f t="shared" si="0"/>
        <v>0</v>
      </c>
      <c r="E58" s="39"/>
      <c r="F58" s="39"/>
      <c r="G58" s="39"/>
      <c r="H58" s="39"/>
      <c r="I58" s="39"/>
      <c r="J58" s="39"/>
      <c r="K58" s="39"/>
      <c r="L58" s="27">
        <f>+E58*árak!$E$4+F58*árak!$F$4+G58*árak!$G$4+H58*árak!$H$4+I58*árak!$I$4+J58*árak!$J$4+K58*árak!$K$4</f>
        <v>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27">
        <f>+M58*árak!$L$4+N58*árak!$M$4+O58*árak!$N$4+P58*árak!$O$4+Q58*árak!$P$4+R58*árak!$Q$4+S58*árak!$R$4+T58*árak!$S$4+U58*árak!$T$4+V58*árak!$U$4+W58*árak!$V$4+X58*árak!$W$4+Y58*árak!$X$4+Z58*árak!$Y$4+AA58*árak!$Z$4+AB58*árak!$AA$4+AC58*árak!$AB$4+AD58*árak!$AC$4+AE58*árak!$AD$4+AF58*árak!$AE$4+AG58*árak!$AF$4+AH58*árak!$AG$4+AI58*árak!$AH$4+AJ58*árak!$AI$4+AK58*árak!$AJ$4+AL58*árak!$AK$4</f>
        <v>0</v>
      </c>
      <c r="AN58" s="24">
        <f t="shared" si="2"/>
        <v>0</v>
      </c>
      <c r="AO58" s="39"/>
      <c r="AP58" s="39"/>
      <c r="AQ58" s="39"/>
      <c r="AR58" s="39"/>
      <c r="AS58" s="24">
        <f>AO58*árak!$A$2+AP58*árak!$B$2+AQ58*árak!$C$2+AR58*árak!$D$2</f>
        <v>0</v>
      </c>
    </row>
    <row r="59" spans="1:45" ht="15.75">
      <c r="A59" s="37" t="s">
        <v>47</v>
      </c>
      <c r="B59" s="37" t="s">
        <v>278</v>
      </c>
      <c r="C59" s="37" t="s">
        <v>279</v>
      </c>
      <c r="D59" s="24">
        <f t="shared" si="0"/>
        <v>98679</v>
      </c>
      <c r="E59" s="39"/>
      <c r="F59" s="39"/>
      <c r="G59" s="39">
        <v>3</v>
      </c>
      <c r="H59" s="39"/>
      <c r="I59" s="39"/>
      <c r="J59" s="39"/>
      <c r="K59" s="39"/>
      <c r="L59" s="27">
        <f>+E59*árak!$E$4+F59*árak!$F$4+G59*árak!$G$4+H59*árak!$H$4+I59*árak!$I$4+J59*árak!$J$4+K59*árak!$K$4</f>
        <v>98679</v>
      </c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27">
        <f>+M59*árak!$L$4+N59*árak!$M$4+O59*árak!$N$4+P59*árak!$O$4+Q59*árak!$P$4+R59*árak!$Q$4+S59*árak!$R$4+T59*árak!$S$4+U59*árak!$T$4+V59*árak!$U$4+W59*árak!$V$4+X59*árak!$W$4+Y59*árak!$X$4+Z59*árak!$Y$4+AA59*árak!$Z$4+AB59*árak!$AA$4+AC59*árak!$AB$4+AD59*árak!$AC$4+AE59*árak!$AD$4+AF59*árak!$AE$4+AG59*árak!$AF$4+AH59*árak!$AG$4+AI59*árak!$AH$4+AJ59*árak!$AI$4+AK59*árak!$AJ$4+AL59*árak!$AK$4</f>
        <v>0</v>
      </c>
      <c r="AN59" s="24">
        <f t="shared" si="2"/>
        <v>98679</v>
      </c>
      <c r="AO59" s="39"/>
      <c r="AP59" s="39"/>
      <c r="AQ59" s="39"/>
      <c r="AR59" s="39"/>
      <c r="AS59" s="24">
        <f>AO59*árak!$A$2+AP59*árak!$B$2+AQ59*árak!$C$2+AR59*árak!$D$2</f>
        <v>0</v>
      </c>
    </row>
    <row r="60" spans="1:45" ht="15.75">
      <c r="A60" s="37" t="s">
        <v>48</v>
      </c>
      <c r="B60" s="37" t="s">
        <v>260</v>
      </c>
      <c r="C60" s="37" t="s">
        <v>227</v>
      </c>
      <c r="D60" s="24">
        <f t="shared" si="0"/>
        <v>1994448</v>
      </c>
      <c r="E60" s="39"/>
      <c r="F60" s="39">
        <v>4</v>
      </c>
      <c r="G60" s="39"/>
      <c r="H60" s="39">
        <v>3</v>
      </c>
      <c r="I60" s="39">
        <v>6</v>
      </c>
      <c r="J60" s="39"/>
      <c r="K60" s="39"/>
      <c r="L60" s="27">
        <f>+E60*árak!$E$4+F60*árak!$F$4+G60*árak!$G$4+H60*árak!$H$4+I60*árak!$I$4+J60*árak!$J$4+K60*árak!$K$4</f>
        <v>1919732</v>
      </c>
      <c r="M60" s="39"/>
      <c r="N60" s="39"/>
      <c r="O60" s="39"/>
      <c r="P60" s="39"/>
      <c r="Q60" s="39"/>
      <c r="R60" s="39">
        <v>2</v>
      </c>
      <c r="S60" s="39">
        <v>1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>
        <v>1</v>
      </c>
      <c r="AG60" s="39">
        <v>1</v>
      </c>
      <c r="AH60" s="39">
        <v>1</v>
      </c>
      <c r="AI60" s="39"/>
      <c r="AJ60" s="39"/>
      <c r="AK60" s="39"/>
      <c r="AL60" s="39">
        <v>1</v>
      </c>
      <c r="AM60" s="27">
        <f>+M60*árak!$L$4+N60*árak!$M$4+O60*árak!$N$4+P60*árak!$O$4+Q60*árak!$P$4+R60*árak!$Q$4+S60*árak!$R$4+T60*árak!$S$4+U60*árak!$T$4+V60*árak!$U$4+W60*árak!$V$4+X60*árak!$W$4+Y60*árak!$X$4+Z60*árak!$Y$4+AA60*árak!$Z$4+AB60*árak!$AA$4+AC60*árak!$AB$4+AD60*árak!$AC$4+AE60*árak!$AD$4+AF60*árak!$AE$4+AG60*árak!$AF$4+AH60*árak!$AG$4+AI60*árak!$AH$4+AJ60*árak!$AI$4+AK60*árak!$AJ$4+AL60*árak!$AK$4</f>
        <v>74716</v>
      </c>
      <c r="AN60" s="24">
        <f t="shared" si="2"/>
        <v>1994448</v>
      </c>
      <c r="AO60" s="39"/>
      <c r="AP60" s="39"/>
      <c r="AQ60" s="39"/>
      <c r="AR60" s="39"/>
      <c r="AS60" s="24">
        <f>AO60*árak!$A$2+AP60*árak!$B$2+AQ60*árak!$C$2+AR60*árak!$D$2</f>
        <v>0</v>
      </c>
    </row>
    <row r="61" spans="1:45" ht="15.75">
      <c r="A61" s="37" t="s">
        <v>48</v>
      </c>
      <c r="B61" s="37" t="s">
        <v>261</v>
      </c>
      <c r="C61" s="37" t="s">
        <v>262</v>
      </c>
      <c r="D61" s="24">
        <f t="shared" si="0"/>
        <v>456819</v>
      </c>
      <c r="E61" s="39"/>
      <c r="F61" s="39">
        <v>3</v>
      </c>
      <c r="G61" s="39"/>
      <c r="H61" s="39"/>
      <c r="I61" s="39"/>
      <c r="J61" s="39"/>
      <c r="K61" s="39"/>
      <c r="L61" s="27">
        <f>+E61*árak!$E$4+F61*árak!$F$4+G61*árak!$G$4+H61*árak!$H$4+I61*árak!$I$4+J61*árak!$J$4+K61*árak!$K$4</f>
        <v>456819</v>
      </c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27">
        <f>+M61*árak!$L$4+N61*árak!$M$4+O61*árak!$N$4+P61*árak!$O$4+Q61*árak!$P$4+R61*árak!$Q$4+S61*árak!$R$4+T61*árak!$S$4+U61*árak!$T$4+V61*árak!$U$4+W61*árak!$V$4+X61*árak!$W$4+Y61*árak!$X$4+Z61*árak!$Y$4+AA61*árak!$Z$4+AB61*árak!$AA$4+AC61*árak!$AB$4+AD61*árak!$AC$4+AE61*árak!$AD$4+AF61*árak!$AE$4+AG61*árak!$AF$4+AH61*árak!$AG$4+AI61*árak!$AH$4+AJ61*árak!$AI$4+AK61*árak!$AJ$4+AL61*árak!$AK$4</f>
        <v>0</v>
      </c>
      <c r="AN61" s="24">
        <f t="shared" si="2"/>
        <v>456819</v>
      </c>
      <c r="AO61" s="39"/>
      <c r="AP61" s="39"/>
      <c r="AQ61" s="39"/>
      <c r="AR61" s="39"/>
      <c r="AS61" s="24">
        <f>AO61*árak!$A$2+AP61*árak!$B$2+AQ61*árak!$C$2+AR61*árak!$D$2</f>
        <v>0</v>
      </c>
    </row>
    <row r="62" spans="1:45" ht="15.75">
      <c r="A62" s="37" t="s">
        <v>48</v>
      </c>
      <c r="B62" s="37" t="s">
        <v>263</v>
      </c>
      <c r="C62" s="37" t="s">
        <v>228</v>
      </c>
      <c r="D62" s="24">
        <f t="shared" si="0"/>
        <v>3151124</v>
      </c>
      <c r="E62" s="39">
        <v>4</v>
      </c>
      <c r="F62" s="39"/>
      <c r="G62" s="39">
        <v>2</v>
      </c>
      <c r="H62" s="39">
        <v>8</v>
      </c>
      <c r="I62" s="39">
        <v>3</v>
      </c>
      <c r="J62" s="39">
        <v>4</v>
      </c>
      <c r="K62" s="39"/>
      <c r="L62" s="27">
        <f>+E62*árak!$E$4+F62*árak!$F$4+G62*árak!$G$4+H62*árak!$H$4+I62*árak!$I$4+J62*árak!$J$4+K62*árak!$K$4</f>
        <v>3151124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27">
        <f>+M62*árak!$L$4+N62*árak!$M$4+O62*árak!$N$4+P62*árak!$O$4+Q62*árak!$P$4+R62*árak!$Q$4+S62*árak!$R$4+T62*árak!$S$4+U62*árak!$T$4+V62*árak!$U$4+W62*árak!$V$4+X62*árak!$W$4+Y62*árak!$X$4+Z62*árak!$Y$4+AA62*árak!$Z$4+AB62*árak!$AA$4+AC62*árak!$AB$4+AD62*árak!$AC$4+AE62*árak!$AD$4+AF62*árak!$AE$4+AG62*árak!$AF$4+AH62*árak!$AG$4+AI62*árak!$AH$4+AJ62*árak!$AI$4+AK62*árak!$AJ$4+AL62*árak!$AK$4</f>
        <v>0</v>
      </c>
      <c r="AN62" s="24">
        <f t="shared" si="2"/>
        <v>3151124</v>
      </c>
      <c r="AO62" s="39"/>
      <c r="AP62" s="39"/>
      <c r="AQ62" s="39"/>
      <c r="AR62" s="39"/>
      <c r="AS62" s="24">
        <f>AO62*árak!$A$2+AP62*árak!$B$2+AQ62*árak!$C$2+AR62*árak!$D$2</f>
        <v>0</v>
      </c>
    </row>
    <row r="63" spans="1:45" ht="15.75">
      <c r="A63" s="37" t="s">
        <v>48</v>
      </c>
      <c r="B63" s="37" t="s">
        <v>264</v>
      </c>
      <c r="C63" s="37" t="s">
        <v>265</v>
      </c>
      <c r="D63" s="24">
        <f t="shared" si="0"/>
        <v>414074</v>
      </c>
      <c r="E63" s="39"/>
      <c r="F63" s="39">
        <v>2</v>
      </c>
      <c r="G63" s="39"/>
      <c r="H63" s="39"/>
      <c r="I63" s="39"/>
      <c r="J63" s="39"/>
      <c r="K63" s="39"/>
      <c r="L63" s="27">
        <f>+E63*árak!$E$4+F63*árak!$F$4+G63*árak!$G$4+H63*árak!$H$4+I63*árak!$I$4+J63*árak!$J$4+K63*árak!$K$4</f>
        <v>304546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>
        <v>4</v>
      </c>
      <c r="AI63" s="39"/>
      <c r="AJ63" s="39"/>
      <c r="AK63" s="39"/>
      <c r="AL63" s="39"/>
      <c r="AM63" s="27">
        <f>+M63*árak!$L$4+N63*árak!$M$4+O63*árak!$N$4+P63*árak!$O$4+Q63*árak!$P$4+R63*árak!$Q$4+S63*árak!$R$4+T63*árak!$S$4+U63*árak!$T$4+V63*árak!$U$4+W63*árak!$V$4+X63*árak!$W$4+Y63*árak!$X$4+Z63*árak!$Y$4+AA63*árak!$Z$4+AB63*árak!$AA$4+AC63*árak!$AB$4+AD63*árak!$AC$4+AE63*árak!$AD$4+AF63*árak!$AE$4+AG63*árak!$AF$4+AH63*árak!$AG$4+AI63*árak!$AH$4+AJ63*árak!$AI$4+AK63*árak!$AJ$4+AL63*árak!$AK$4</f>
        <v>109528</v>
      </c>
      <c r="AN63" s="24">
        <f t="shared" si="2"/>
        <v>414074</v>
      </c>
      <c r="AO63" s="39"/>
      <c r="AP63" s="39"/>
      <c r="AQ63" s="39"/>
      <c r="AR63" s="39"/>
      <c r="AS63" s="24">
        <f>AO63*árak!$A$2+AP63*árak!$B$2+AQ63*árak!$C$2+AR63*árak!$D$2</f>
        <v>0</v>
      </c>
    </row>
    <row r="64" spans="1:45" ht="16.5" thickBot="1">
      <c r="A64" s="43" t="s">
        <v>49</v>
      </c>
      <c r="B64" s="44" t="s">
        <v>235</v>
      </c>
      <c r="C64" s="44" t="s">
        <v>236</v>
      </c>
      <c r="D64" s="25">
        <f t="shared" si="0"/>
        <v>1828419</v>
      </c>
      <c r="E64" s="45"/>
      <c r="F64" s="45">
        <v>12</v>
      </c>
      <c r="G64" s="45"/>
      <c r="H64" s="45"/>
      <c r="I64" s="45"/>
      <c r="J64" s="45"/>
      <c r="K64" s="45"/>
      <c r="L64" s="28">
        <f>+E64*árak!$E$4+F64*árak!$F$4+G64*árak!$G$4+H64*árak!$H$4+I64*árak!$I$4+J64*árak!$J$4+K64*árak!$K$4</f>
        <v>1827276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>
        <v>1</v>
      </c>
      <c r="AH64" s="45"/>
      <c r="AI64" s="45"/>
      <c r="AJ64" s="45"/>
      <c r="AK64" s="45"/>
      <c r="AL64" s="45"/>
      <c r="AM64" s="28">
        <f>+M64*árak!$L$4+N64*árak!$M$4+O64*árak!$N$4+P64*árak!$O$4+Q64*árak!$P$4+R64*árak!$Q$4+S64*árak!$R$4+T64*árak!$S$4+U64*árak!$T$4+V64*árak!$U$4+W64*árak!$V$4+X64*árak!$W$4+Y64*árak!$X$4+Z64*árak!$Y$4+AA64*árak!$Z$4+AB64*árak!$AA$4+AC64*árak!$AB$4+AD64*árak!$AC$4+AE64*árak!$AD$4+AF64*árak!$AE$4+AG64*árak!$AF$4+AH64*árak!$AG$4+AI64*árak!$AH$4+AJ64*árak!$AI$4+AK64*árak!$AJ$4+AL64*árak!$AK$4</f>
        <v>1143</v>
      </c>
      <c r="AN64" s="25">
        <f t="shared" si="2"/>
        <v>1828419</v>
      </c>
      <c r="AO64" s="45"/>
      <c r="AP64" s="45"/>
      <c r="AQ64" s="45"/>
      <c r="AR64" s="45"/>
      <c r="AS64" s="25">
        <f>AO64*árak!$A$2+AP64*árak!$B$2+AQ64*árak!$C$2+AR64*árak!$D$2</f>
        <v>0</v>
      </c>
    </row>
    <row r="65" spans="1:45" s="50" customFormat="1" ht="20.25" customHeight="1">
      <c r="A65" s="51" t="s">
        <v>237</v>
      </c>
      <c r="B65" s="51"/>
      <c r="C65" s="51"/>
      <c r="D65" s="46">
        <f aca="true" t="shared" si="3" ref="D65:AS65">SUM(D5:D64)</f>
        <v>92062973</v>
      </c>
      <c r="E65" s="47">
        <f t="shared" si="3"/>
        <v>21</v>
      </c>
      <c r="F65" s="47">
        <f t="shared" si="3"/>
        <v>72</v>
      </c>
      <c r="G65" s="47">
        <f t="shared" si="3"/>
        <v>68</v>
      </c>
      <c r="H65" s="47">
        <f t="shared" si="3"/>
        <v>131</v>
      </c>
      <c r="I65" s="47">
        <f t="shared" si="3"/>
        <v>102</v>
      </c>
      <c r="J65" s="47">
        <f t="shared" si="3"/>
        <v>115</v>
      </c>
      <c r="K65" s="47">
        <f t="shared" si="3"/>
        <v>78</v>
      </c>
      <c r="L65" s="48">
        <f t="shared" si="3"/>
        <v>74338221</v>
      </c>
      <c r="M65" s="47">
        <f t="shared" si="3"/>
        <v>5</v>
      </c>
      <c r="N65" s="47">
        <f t="shared" si="3"/>
        <v>1</v>
      </c>
      <c r="O65" s="47">
        <f t="shared" si="3"/>
        <v>3</v>
      </c>
      <c r="P65" s="47">
        <f t="shared" si="3"/>
        <v>3</v>
      </c>
      <c r="Q65" s="47">
        <f t="shared" si="3"/>
        <v>1</v>
      </c>
      <c r="R65" s="49">
        <f t="shared" si="3"/>
        <v>12</v>
      </c>
      <c r="S65" s="49">
        <f t="shared" si="3"/>
        <v>4</v>
      </c>
      <c r="T65" s="49">
        <f t="shared" si="3"/>
        <v>7</v>
      </c>
      <c r="U65" s="47">
        <f t="shared" si="3"/>
        <v>7</v>
      </c>
      <c r="V65" s="47">
        <f t="shared" si="3"/>
        <v>4</v>
      </c>
      <c r="W65" s="47">
        <f t="shared" si="3"/>
        <v>23</v>
      </c>
      <c r="X65" s="47">
        <f t="shared" si="3"/>
        <v>17</v>
      </c>
      <c r="Y65" s="47">
        <f t="shared" si="3"/>
        <v>4</v>
      </c>
      <c r="Z65" s="47">
        <f t="shared" si="3"/>
        <v>12</v>
      </c>
      <c r="AA65" s="47">
        <f t="shared" si="3"/>
        <v>5</v>
      </c>
      <c r="AB65" s="47">
        <f t="shared" si="3"/>
        <v>5</v>
      </c>
      <c r="AC65" s="47">
        <f t="shared" si="3"/>
        <v>5</v>
      </c>
      <c r="AD65" s="47">
        <f t="shared" si="3"/>
        <v>6</v>
      </c>
      <c r="AE65" s="49">
        <f t="shared" si="3"/>
        <v>2</v>
      </c>
      <c r="AF65" s="47">
        <f t="shared" si="3"/>
        <v>5</v>
      </c>
      <c r="AG65" s="47">
        <f t="shared" si="3"/>
        <v>24</v>
      </c>
      <c r="AH65" s="47">
        <f t="shared" si="3"/>
        <v>14</v>
      </c>
      <c r="AI65" s="47">
        <f t="shared" si="3"/>
        <v>18</v>
      </c>
      <c r="AJ65" s="47">
        <f t="shared" si="3"/>
        <v>4</v>
      </c>
      <c r="AK65" s="47">
        <f t="shared" si="3"/>
        <v>7</v>
      </c>
      <c r="AL65" s="47">
        <f t="shared" si="3"/>
        <v>9</v>
      </c>
      <c r="AM65" s="48">
        <f t="shared" si="3"/>
        <v>15390243</v>
      </c>
      <c r="AN65" s="46">
        <f t="shared" si="3"/>
        <v>89728464</v>
      </c>
      <c r="AO65" s="47">
        <f t="shared" si="3"/>
        <v>3</v>
      </c>
      <c r="AP65" s="47">
        <f t="shared" si="3"/>
        <v>0</v>
      </c>
      <c r="AQ65" s="47">
        <f t="shared" si="3"/>
        <v>1</v>
      </c>
      <c r="AR65" s="47">
        <f t="shared" si="3"/>
        <v>0</v>
      </c>
      <c r="AS65" s="46">
        <f t="shared" si="3"/>
        <v>2334509</v>
      </c>
    </row>
  </sheetData>
  <sheetProtection password="C636" sheet="1" objects="1" scenarios="1" sort="0" autoFilter="0"/>
  <mergeCells count="15">
    <mergeCell ref="AO1:AS1"/>
    <mergeCell ref="AO2:AO3"/>
    <mergeCell ref="AP2:AP3"/>
    <mergeCell ref="AQ2:AQ3"/>
    <mergeCell ref="AR2:AR3"/>
    <mergeCell ref="AS2:AS3"/>
    <mergeCell ref="A65:C65"/>
    <mergeCell ref="B1:B4"/>
    <mergeCell ref="A1:A4"/>
    <mergeCell ref="C1:C4"/>
    <mergeCell ref="E1:AN1"/>
    <mergeCell ref="E2:L2"/>
    <mergeCell ref="M2:AM2"/>
    <mergeCell ref="AN2:AN3"/>
    <mergeCell ref="D1:D3"/>
  </mergeCells>
  <dataValidations count="1">
    <dataValidation type="list" allowBlank="1" showInputMessage="1" showErrorMessage="1" sqref="A5:A16 A64 A41:A45 A52:A54 A27:A36 A21:A24">
      <formula1>megye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fitToWidth="100" horizontalDpi="600" verticalDpi="600" orientation="landscape" paperSize="8" scale="58" r:id="rId1"/>
  <headerFooter alignWithMargins="0">
    <oddHeader>&amp;C&amp;"Times New Roman,Félkövér"&amp;14&amp;UKIMUTATÁS&amp;"Times New Roman,Normál"&amp;12&amp;U
&amp;"Times New Roman,Dőlt"az önkormányzati tűzoltóságok 2021. évi eszközfejlesztési pályázatának pénzbeli támogatásairól</oddHeader>
    <oddFooter>&amp;C&amp;P. oldal, összesen: &amp;N</oddFooter>
  </headerFooter>
  <colBreaks count="1" manualBreakCount="1">
    <brk id="40" max="65535" man="1"/>
  </colBreaks>
  <ignoredErrors>
    <ignoredError sqref="AN5:AN16" unlockedFormula="1"/>
    <ignoredError sqref="AS10 AS21 AS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"/>
  <sheetViews>
    <sheetView zoomScalePageLayoutView="0" workbookViewId="0" topLeftCell="A1">
      <pane ySplit="2" topLeftCell="A3" activePane="bottomLeft" state="frozen"/>
      <selection pane="topLeft" activeCell="A2" sqref="A2:D2"/>
      <selection pane="bottomLeft" activeCell="D9" sqref="D9"/>
    </sheetView>
  </sheetViews>
  <sheetFormatPr defaultColWidth="25.375" defaultRowHeight="15.75"/>
  <cols>
    <col min="1" max="1" width="10.75390625" style="1" customWidth="1"/>
    <col min="2" max="2" width="9.50390625" style="1" bestFit="1" customWidth="1"/>
    <col min="3" max="3" width="11.75390625" style="1" customWidth="1"/>
    <col min="4" max="4" width="9.50390625" style="1" bestFit="1" customWidth="1"/>
    <col min="5" max="5" width="11.375" style="2" bestFit="1" customWidth="1"/>
    <col min="6" max="6" width="14.00390625" style="2" bestFit="1" customWidth="1"/>
    <col min="7" max="7" width="12.125" style="2" customWidth="1"/>
    <col min="8" max="8" width="13.25390625" style="2" customWidth="1"/>
    <col min="9" max="9" width="12.75390625" style="2" customWidth="1"/>
    <col min="10" max="10" width="12.50390625" style="2" customWidth="1"/>
    <col min="11" max="12" width="11.00390625" style="2" bestFit="1" customWidth="1"/>
    <col min="13" max="13" width="13.625" style="2" customWidth="1"/>
    <col min="14" max="16" width="11.00390625" style="2" customWidth="1"/>
    <col min="17" max="17" width="9.00390625" style="2" bestFit="1" customWidth="1"/>
    <col min="18" max="19" width="10.00390625" style="2" bestFit="1" customWidth="1"/>
    <col min="20" max="21" width="11.375" style="2" bestFit="1" customWidth="1"/>
    <col min="22" max="23" width="10.00390625" style="2" bestFit="1" customWidth="1"/>
    <col min="24" max="24" width="9.00390625" style="2" bestFit="1" customWidth="1"/>
    <col min="25" max="26" width="10.00390625" style="2" bestFit="1" customWidth="1"/>
    <col min="27" max="32" width="9.00390625" style="2" bestFit="1" customWidth="1"/>
    <col min="33" max="33" width="10.00390625" style="2" bestFit="1" customWidth="1"/>
    <col min="34" max="35" width="9.00390625" style="2" bestFit="1" customWidth="1"/>
    <col min="36" max="36" width="10.00390625" style="3" bestFit="1" customWidth="1"/>
    <col min="37" max="37" width="10.00390625" style="2" bestFit="1" customWidth="1"/>
    <col min="38" max="16384" width="25.375" style="1" customWidth="1"/>
  </cols>
  <sheetData>
    <row r="1" spans="1:37" ht="134.25" customHeight="1">
      <c r="A1" s="8" t="s">
        <v>26</v>
      </c>
      <c r="B1" s="8" t="s">
        <v>27</v>
      </c>
      <c r="C1" s="8" t="s">
        <v>28</v>
      </c>
      <c r="D1" s="9" t="s">
        <v>30</v>
      </c>
      <c r="E1" s="4" t="s">
        <v>135</v>
      </c>
      <c r="F1" s="4" t="s">
        <v>137</v>
      </c>
      <c r="G1" s="5" t="s">
        <v>138</v>
      </c>
      <c r="H1" s="4" t="s">
        <v>136</v>
      </c>
      <c r="I1" s="4" t="s">
        <v>33</v>
      </c>
      <c r="J1" s="4" t="s">
        <v>34</v>
      </c>
      <c r="K1" s="4" t="s">
        <v>139</v>
      </c>
      <c r="L1" s="11" t="s">
        <v>154</v>
      </c>
      <c r="M1" s="11" t="s">
        <v>162</v>
      </c>
      <c r="N1" s="11" t="s">
        <v>163</v>
      </c>
      <c r="O1" s="11" t="s">
        <v>164</v>
      </c>
      <c r="P1" s="11" t="s">
        <v>165</v>
      </c>
      <c r="Q1" s="12" t="s">
        <v>140</v>
      </c>
      <c r="R1" s="12" t="s">
        <v>141</v>
      </c>
      <c r="S1" s="12" t="s">
        <v>155</v>
      </c>
      <c r="T1" s="11" t="s">
        <v>156</v>
      </c>
      <c r="U1" s="11" t="s">
        <v>157</v>
      </c>
      <c r="V1" s="11" t="s">
        <v>142</v>
      </c>
      <c r="W1" s="11" t="s">
        <v>143</v>
      </c>
      <c r="X1" s="11" t="s">
        <v>144</v>
      </c>
      <c r="Y1" s="11" t="s">
        <v>145</v>
      </c>
      <c r="Z1" s="12" t="s">
        <v>146</v>
      </c>
      <c r="AA1" s="11" t="s">
        <v>158</v>
      </c>
      <c r="AB1" s="12" t="s">
        <v>147</v>
      </c>
      <c r="AC1" s="12" t="s">
        <v>148</v>
      </c>
      <c r="AD1" s="11" t="s">
        <v>149</v>
      </c>
      <c r="AE1" s="11" t="s">
        <v>31</v>
      </c>
      <c r="AF1" s="11" t="s">
        <v>150</v>
      </c>
      <c r="AG1" s="11" t="s">
        <v>159</v>
      </c>
      <c r="AH1" s="12" t="s">
        <v>151</v>
      </c>
      <c r="AI1" s="12" t="s">
        <v>152</v>
      </c>
      <c r="AJ1" s="12" t="s">
        <v>153</v>
      </c>
      <c r="AK1" s="12" t="s">
        <v>160</v>
      </c>
    </row>
    <row r="2" spans="1:37" ht="16.5" customHeight="1">
      <c r="A2" s="16">
        <v>449125</v>
      </c>
      <c r="B2" s="10">
        <v>689606</v>
      </c>
      <c r="C2" s="10">
        <v>949625</v>
      </c>
      <c r="D2" s="10">
        <v>177507</v>
      </c>
      <c r="E2" s="6">
        <v>41500</v>
      </c>
      <c r="F2" s="7">
        <v>167500</v>
      </c>
      <c r="G2" s="7">
        <v>51200</v>
      </c>
      <c r="H2" s="7">
        <v>348500</v>
      </c>
      <c r="I2" s="7">
        <v>71200</v>
      </c>
      <c r="J2" s="7">
        <v>42700</v>
      </c>
      <c r="K2" s="7">
        <v>140000</v>
      </c>
      <c r="L2" s="13">
        <v>600000</v>
      </c>
      <c r="M2" s="13">
        <v>3350000</v>
      </c>
      <c r="N2" s="13">
        <v>442100</v>
      </c>
      <c r="O2" s="13">
        <v>198000</v>
      </c>
      <c r="P2" s="13">
        <v>23050</v>
      </c>
      <c r="Q2" s="13">
        <v>7800</v>
      </c>
      <c r="R2" s="13">
        <v>18150</v>
      </c>
      <c r="S2" s="13">
        <v>18050</v>
      </c>
      <c r="T2" s="13">
        <v>418900</v>
      </c>
      <c r="U2" s="13">
        <v>641500</v>
      </c>
      <c r="V2" s="13">
        <v>18500</v>
      </c>
      <c r="W2" s="13">
        <v>13650</v>
      </c>
      <c r="X2" s="13">
        <v>4200</v>
      </c>
      <c r="Y2" s="13">
        <v>11400</v>
      </c>
      <c r="Z2" s="13">
        <v>32550</v>
      </c>
      <c r="AA2" s="13">
        <v>8150</v>
      </c>
      <c r="AB2" s="13">
        <v>3450</v>
      </c>
      <c r="AC2" s="13">
        <v>4250</v>
      </c>
      <c r="AD2" s="13">
        <v>6700</v>
      </c>
      <c r="AE2" s="13">
        <v>4750</v>
      </c>
      <c r="AF2" s="13">
        <v>1350</v>
      </c>
      <c r="AG2" s="13">
        <v>45700</v>
      </c>
      <c r="AH2" s="13">
        <v>2800</v>
      </c>
      <c r="AI2" s="13">
        <v>2700</v>
      </c>
      <c r="AJ2" s="13">
        <v>12600</v>
      </c>
      <c r="AK2" s="13">
        <v>15150</v>
      </c>
    </row>
    <row r="3" spans="1:4" ht="15">
      <c r="A3" s="17">
        <v>460460</v>
      </c>
      <c r="B3" s="14" t="s">
        <v>284</v>
      </c>
      <c r="C3" s="17">
        <v>965343</v>
      </c>
      <c r="D3" s="14" t="s">
        <v>285</v>
      </c>
    </row>
    <row r="4" spans="1:37" ht="15.75">
      <c r="A4" s="17">
        <v>454353</v>
      </c>
      <c r="B4" s="1" t="s">
        <v>45</v>
      </c>
      <c r="D4" s="15" t="s">
        <v>286</v>
      </c>
      <c r="E4" s="6">
        <v>37973</v>
      </c>
      <c r="F4" s="7">
        <v>152273</v>
      </c>
      <c r="G4" s="7">
        <v>32893</v>
      </c>
      <c r="H4" s="7">
        <v>327660</v>
      </c>
      <c r="I4" s="7">
        <v>54610</v>
      </c>
      <c r="J4" s="7">
        <v>37084</v>
      </c>
      <c r="K4" s="7">
        <v>97206</v>
      </c>
      <c r="L4" s="13">
        <v>493395</v>
      </c>
      <c r="M4" s="13">
        <v>3502660</v>
      </c>
      <c r="N4" s="13">
        <v>442976</v>
      </c>
      <c r="O4" s="13">
        <v>200660</v>
      </c>
      <c r="P4" s="13">
        <v>24257</v>
      </c>
      <c r="Q4" s="13">
        <v>7144</v>
      </c>
      <c r="R4" s="13">
        <v>15202</v>
      </c>
      <c r="S4" s="13">
        <v>15240</v>
      </c>
      <c r="T4" s="13">
        <v>493903</v>
      </c>
      <c r="U4" s="13">
        <v>535686</v>
      </c>
      <c r="V4" s="13">
        <v>17946</v>
      </c>
      <c r="W4" s="13">
        <v>9716</v>
      </c>
      <c r="X4" s="13">
        <v>3683</v>
      </c>
      <c r="Y4" s="13">
        <v>8001</v>
      </c>
      <c r="Z4" s="13">
        <v>29376</v>
      </c>
      <c r="AA4" s="13">
        <v>9017</v>
      </c>
      <c r="AB4" s="13">
        <v>3175</v>
      </c>
      <c r="AC4" s="13">
        <v>4064</v>
      </c>
      <c r="AD4" s="13">
        <v>4191</v>
      </c>
      <c r="AE4" s="13">
        <v>3429</v>
      </c>
      <c r="AF4" s="13">
        <v>1143</v>
      </c>
      <c r="AG4" s="13">
        <v>27382</v>
      </c>
      <c r="AH4" s="13">
        <v>2413</v>
      </c>
      <c r="AI4" s="13">
        <v>4572</v>
      </c>
      <c r="AJ4" s="13">
        <v>10541</v>
      </c>
      <c r="AK4" s="13">
        <v>13272</v>
      </c>
    </row>
  </sheetData>
  <sheetProtection selectLockedCells="1" selectUnlockedCells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6"/>
  <sheetViews>
    <sheetView zoomScalePageLayoutView="0" workbookViewId="0" topLeftCell="A1">
      <selection activeCell="A2" sqref="A2:D2"/>
    </sheetView>
  </sheetViews>
  <sheetFormatPr defaultColWidth="9.00390625" defaultRowHeight="15.75"/>
  <cols>
    <col min="1" max="1" width="12.75390625" style="0" bestFit="1" customWidth="1"/>
    <col min="2" max="2" width="19.625" style="0" bestFit="1" customWidth="1"/>
  </cols>
  <sheetData>
    <row r="1" spans="1:2" ht="15.75">
      <c r="A1" t="s">
        <v>35</v>
      </c>
      <c r="B1" t="s">
        <v>55</v>
      </c>
    </row>
    <row r="2" spans="1:2" ht="15.75">
      <c r="A2" t="s">
        <v>36</v>
      </c>
      <c r="B2" t="s">
        <v>56</v>
      </c>
    </row>
    <row r="3" spans="1:2" ht="15.75">
      <c r="A3" t="s">
        <v>37</v>
      </c>
      <c r="B3" t="s">
        <v>57</v>
      </c>
    </row>
    <row r="4" spans="1:2" ht="15.75">
      <c r="A4" t="s">
        <v>54</v>
      </c>
      <c r="B4" t="s">
        <v>58</v>
      </c>
    </row>
    <row r="5" spans="1:2" ht="15.75">
      <c r="A5" t="s">
        <v>38</v>
      </c>
      <c r="B5" t="s">
        <v>59</v>
      </c>
    </row>
    <row r="6" spans="1:2" ht="15.75">
      <c r="A6" t="s">
        <v>39</v>
      </c>
      <c r="B6" t="s">
        <v>60</v>
      </c>
    </row>
    <row r="7" spans="1:2" ht="15.75">
      <c r="A7" t="s">
        <v>40</v>
      </c>
      <c r="B7" t="s">
        <v>61</v>
      </c>
    </row>
    <row r="8" spans="1:2" ht="15.75">
      <c r="A8" t="s">
        <v>50</v>
      </c>
      <c r="B8" t="s">
        <v>62</v>
      </c>
    </row>
    <row r="9" spans="1:2" ht="15.75">
      <c r="A9" t="s">
        <v>41</v>
      </c>
      <c r="B9" t="s">
        <v>63</v>
      </c>
    </row>
    <row r="10" spans="1:2" ht="15.75">
      <c r="A10" t="s">
        <v>42</v>
      </c>
      <c r="B10" t="s">
        <v>64</v>
      </c>
    </row>
    <row r="11" spans="1:2" ht="15.75">
      <c r="A11" t="s">
        <v>51</v>
      </c>
      <c r="B11" t="s">
        <v>65</v>
      </c>
    </row>
    <row r="12" spans="1:2" ht="15.75">
      <c r="A12" t="s">
        <v>52</v>
      </c>
      <c r="B12" t="s">
        <v>66</v>
      </c>
    </row>
    <row r="13" spans="1:2" ht="15.75">
      <c r="A13" t="s">
        <v>43</v>
      </c>
      <c r="B13" t="s">
        <v>67</v>
      </c>
    </row>
    <row r="14" spans="1:2" ht="15.75">
      <c r="A14" t="s">
        <v>44</v>
      </c>
      <c r="B14" t="s">
        <v>68</v>
      </c>
    </row>
    <row r="15" spans="1:2" ht="15.75">
      <c r="A15" t="s">
        <v>45</v>
      </c>
      <c r="B15" t="s">
        <v>69</v>
      </c>
    </row>
    <row r="16" spans="1:2" ht="15.75">
      <c r="A16" t="s">
        <v>53</v>
      </c>
      <c r="B16" t="s">
        <v>70</v>
      </c>
    </row>
    <row r="17" spans="1:2" ht="15.75">
      <c r="A17" t="s">
        <v>46</v>
      </c>
      <c r="B17" t="s">
        <v>71</v>
      </c>
    </row>
    <row r="18" spans="1:2" ht="15.75">
      <c r="A18" t="s">
        <v>47</v>
      </c>
      <c r="B18" t="s">
        <v>72</v>
      </c>
    </row>
    <row r="19" spans="1:2" ht="15.75">
      <c r="A19" t="s">
        <v>48</v>
      </c>
      <c r="B19" t="s">
        <v>134</v>
      </c>
    </row>
    <row r="20" spans="1:2" ht="15.75">
      <c r="A20" t="s">
        <v>49</v>
      </c>
      <c r="B20" t="s">
        <v>73</v>
      </c>
    </row>
    <row r="21" ht="15.75">
      <c r="B21" t="s">
        <v>74</v>
      </c>
    </row>
    <row r="22" ht="15.75">
      <c r="B22" t="s">
        <v>75</v>
      </c>
    </row>
    <row r="23" ht="15.75">
      <c r="B23" t="s">
        <v>76</v>
      </c>
    </row>
    <row r="24" ht="15.75">
      <c r="B24" t="s">
        <v>77</v>
      </c>
    </row>
    <row r="25" ht="15.75">
      <c r="B25" t="s">
        <v>78</v>
      </c>
    </row>
    <row r="26" ht="15.75">
      <c r="B26" t="s">
        <v>79</v>
      </c>
    </row>
    <row r="27" ht="15.75">
      <c r="B27" t="s">
        <v>80</v>
      </c>
    </row>
    <row r="28" ht="15.75">
      <c r="B28" t="s">
        <v>81</v>
      </c>
    </row>
    <row r="29" ht="15.75">
      <c r="B29" t="s">
        <v>82</v>
      </c>
    </row>
    <row r="30" ht="15.75">
      <c r="B30" t="s">
        <v>83</v>
      </c>
    </row>
    <row r="31" ht="15.75">
      <c r="B31" t="s">
        <v>84</v>
      </c>
    </row>
    <row r="32" ht="15.75">
      <c r="B32" t="s">
        <v>85</v>
      </c>
    </row>
    <row r="33" ht="15.75">
      <c r="B33" t="s">
        <v>86</v>
      </c>
    </row>
    <row r="34" ht="15.75">
      <c r="B34" t="s">
        <v>87</v>
      </c>
    </row>
    <row r="35" ht="15.75">
      <c r="B35" t="s">
        <v>88</v>
      </c>
    </row>
    <row r="36" ht="15.75">
      <c r="B36" t="s">
        <v>89</v>
      </c>
    </row>
    <row r="37" ht="15.75">
      <c r="B37" t="s">
        <v>90</v>
      </c>
    </row>
    <row r="38" ht="15.75">
      <c r="B38" t="s">
        <v>91</v>
      </c>
    </row>
    <row r="39" ht="15.75">
      <c r="B39" t="s">
        <v>92</v>
      </c>
    </row>
    <row r="40" ht="15.75">
      <c r="B40" t="s">
        <v>93</v>
      </c>
    </row>
    <row r="41" ht="15.75">
      <c r="B41" t="s">
        <v>94</v>
      </c>
    </row>
    <row r="42" ht="15.75">
      <c r="B42" t="s">
        <v>95</v>
      </c>
    </row>
    <row r="43" ht="15.75">
      <c r="B43" t="s">
        <v>96</v>
      </c>
    </row>
    <row r="44" ht="15.75">
      <c r="B44" t="s">
        <v>97</v>
      </c>
    </row>
    <row r="45" ht="15.75">
      <c r="B45" t="s">
        <v>98</v>
      </c>
    </row>
    <row r="46" ht="15.75">
      <c r="B46" t="s">
        <v>99</v>
      </c>
    </row>
    <row r="47" ht="15.75">
      <c r="B47" t="s">
        <v>100</v>
      </c>
    </row>
    <row r="48" ht="15.75">
      <c r="B48" t="s">
        <v>101</v>
      </c>
    </row>
    <row r="49" ht="15.75">
      <c r="B49" t="s">
        <v>102</v>
      </c>
    </row>
    <row r="50" ht="15.75">
      <c r="B50" t="s">
        <v>103</v>
      </c>
    </row>
    <row r="51" ht="15.75">
      <c r="B51" t="s">
        <v>104</v>
      </c>
    </row>
    <row r="52" ht="15.75">
      <c r="B52" t="s">
        <v>105</v>
      </c>
    </row>
    <row r="53" ht="15.75">
      <c r="B53" t="s">
        <v>106</v>
      </c>
    </row>
    <row r="54" ht="15.75">
      <c r="B54" t="s">
        <v>107</v>
      </c>
    </row>
    <row r="55" ht="15.75">
      <c r="B55" t="s">
        <v>108</v>
      </c>
    </row>
    <row r="56" ht="15.75">
      <c r="B56" t="s">
        <v>109</v>
      </c>
    </row>
    <row r="57" ht="15.75">
      <c r="B57" t="s">
        <v>110</v>
      </c>
    </row>
    <row r="58" ht="15.75">
      <c r="B58" t="s">
        <v>111</v>
      </c>
    </row>
    <row r="59" ht="15.75">
      <c r="B59" t="s">
        <v>112</v>
      </c>
    </row>
    <row r="60" ht="15.75">
      <c r="B60" t="s">
        <v>113</v>
      </c>
    </row>
    <row r="61" ht="15.75">
      <c r="B61" t="s">
        <v>114</v>
      </c>
    </row>
    <row r="62" ht="15.75">
      <c r="B62" t="s">
        <v>115</v>
      </c>
    </row>
    <row r="63" ht="15.75">
      <c r="B63" t="s">
        <v>116</v>
      </c>
    </row>
    <row r="64" ht="15.75">
      <c r="B64" t="s">
        <v>117</v>
      </c>
    </row>
    <row r="65" ht="15.75">
      <c r="B65" t="s">
        <v>118</v>
      </c>
    </row>
    <row r="66" ht="15.75">
      <c r="B66" t="s">
        <v>119</v>
      </c>
    </row>
    <row r="67" ht="15.75">
      <c r="B67" t="s">
        <v>120</v>
      </c>
    </row>
    <row r="68" ht="15.75">
      <c r="B68" t="s">
        <v>121</v>
      </c>
    </row>
    <row r="69" ht="15.75">
      <c r="B69" t="s">
        <v>122</v>
      </c>
    </row>
    <row r="70" ht="15.75">
      <c r="B70" t="s">
        <v>123</v>
      </c>
    </row>
    <row r="71" ht="15.75">
      <c r="B71" t="s">
        <v>124</v>
      </c>
    </row>
    <row r="72" ht="15.75">
      <c r="B72" t="s">
        <v>125</v>
      </c>
    </row>
    <row r="73" ht="15.75">
      <c r="B73" t="s">
        <v>126</v>
      </c>
    </row>
    <row r="74" ht="15.75">
      <c r="B74" t="s">
        <v>127</v>
      </c>
    </row>
    <row r="75" ht="15.75">
      <c r="B75" t="s">
        <v>128</v>
      </c>
    </row>
    <row r="76" ht="15.75">
      <c r="B76" t="s">
        <v>129</v>
      </c>
    </row>
    <row r="77" ht="15.75">
      <c r="B77" t="s">
        <v>130</v>
      </c>
    </row>
    <row r="78" ht="15.75">
      <c r="B78" t="s">
        <v>131</v>
      </c>
    </row>
    <row r="79" ht="15.75">
      <c r="B79" t="s">
        <v>132</v>
      </c>
    </row>
    <row r="80" ht="15.75">
      <c r="B80" t="s">
        <v>133</v>
      </c>
    </row>
    <row r="81" ht="15.75">
      <c r="B81" t="s">
        <v>0</v>
      </c>
    </row>
    <row r="82" ht="15.75">
      <c r="B82" t="s">
        <v>1</v>
      </c>
    </row>
    <row r="83" ht="15.75">
      <c r="B83" t="s">
        <v>2</v>
      </c>
    </row>
    <row r="84" ht="15.75">
      <c r="B84" t="s">
        <v>3</v>
      </c>
    </row>
    <row r="85" ht="15.75">
      <c r="B85" t="s">
        <v>4</v>
      </c>
    </row>
    <row r="86" ht="15.75">
      <c r="B86" t="s">
        <v>5</v>
      </c>
    </row>
    <row r="87" ht="15.75">
      <c r="B87" t="s">
        <v>6</v>
      </c>
    </row>
    <row r="88" ht="15.75">
      <c r="B88" t="s">
        <v>7</v>
      </c>
    </row>
    <row r="89" ht="15.75">
      <c r="B89" t="s">
        <v>8</v>
      </c>
    </row>
    <row r="90" ht="15.75">
      <c r="B90" t="s">
        <v>9</v>
      </c>
    </row>
    <row r="91" ht="15.75">
      <c r="B91" t="s">
        <v>10</v>
      </c>
    </row>
    <row r="92" ht="15.75">
      <c r="B92" t="s">
        <v>11</v>
      </c>
    </row>
    <row r="93" ht="15.75">
      <c r="B93" t="s">
        <v>12</v>
      </c>
    </row>
    <row r="94" ht="15.75">
      <c r="B94" t="s">
        <v>13</v>
      </c>
    </row>
    <row r="95" ht="15.75">
      <c r="B95" t="s">
        <v>14</v>
      </c>
    </row>
    <row r="96" ht="15.75">
      <c r="B96" t="s">
        <v>15</v>
      </c>
    </row>
    <row r="97" ht="15.75">
      <c r="B97" t="s">
        <v>16</v>
      </c>
    </row>
    <row r="98" ht="15.75">
      <c r="B98" t="s">
        <v>17</v>
      </c>
    </row>
    <row r="99" ht="15.75">
      <c r="B99" t="s">
        <v>18</v>
      </c>
    </row>
    <row r="100" ht="15.75">
      <c r="B100" t="s">
        <v>19</v>
      </c>
    </row>
    <row r="101" ht="15.75">
      <c r="B101" t="s">
        <v>20</v>
      </c>
    </row>
    <row r="102" ht="15.75">
      <c r="B102" t="s">
        <v>21</v>
      </c>
    </row>
    <row r="103" ht="15.75">
      <c r="B103" t="s">
        <v>22</v>
      </c>
    </row>
    <row r="104" ht="15.75">
      <c r="B104" t="s">
        <v>23</v>
      </c>
    </row>
    <row r="105" ht="15.75">
      <c r="B105" t="s">
        <v>24</v>
      </c>
    </row>
    <row r="106" ht="15.75">
      <c r="B106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Maricsek Zsuzsanna</dc:creator>
  <cp:keywords/>
  <dc:description/>
  <cp:lastModifiedBy>Rabóczki Zsolt</cp:lastModifiedBy>
  <cp:lastPrinted>2021-07-21T06:51:37Z</cp:lastPrinted>
  <dcterms:created xsi:type="dcterms:W3CDTF">2012-07-17T05:51:03Z</dcterms:created>
  <dcterms:modified xsi:type="dcterms:W3CDTF">2021-07-23T11:12:03Z</dcterms:modified>
  <cp:category/>
  <cp:version/>
  <cp:contentType/>
  <cp:contentStatus/>
</cp:coreProperties>
</file>