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imenőiratok\Gazdasági osztály\2026\Költségvetés\CSASZNYINÉ JUDIT\Üvegzseb\Anettnek honlapra\"/>
    </mc:Choice>
  </mc:AlternateContent>
  <bookViews>
    <workbookView xWindow="0" yWindow="0" windowWidth="25200" windowHeight="11985" activeTab="8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  <sheet name="2026" sheetId="9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9" l="1"/>
  <c r="D22" i="9"/>
  <c r="C22" i="9"/>
  <c r="B22" i="9"/>
  <c r="E21" i="9"/>
  <c r="D21" i="9"/>
  <c r="C21" i="9"/>
  <c r="B21" i="9"/>
  <c r="E20" i="9"/>
  <c r="D20" i="9"/>
  <c r="C20" i="9"/>
  <c r="B20" i="9"/>
  <c r="E19" i="9"/>
  <c r="E23" i="9" s="1"/>
  <c r="D19" i="9"/>
  <c r="D23" i="9" s="1"/>
  <c r="C19" i="9"/>
  <c r="C23" i="9" s="1"/>
  <c r="B19" i="9"/>
  <c r="E15" i="9"/>
  <c r="D15" i="9"/>
  <c r="C15" i="9"/>
  <c r="F14" i="9"/>
  <c r="F13" i="9"/>
  <c r="F12" i="9"/>
  <c r="F11" i="9"/>
  <c r="E7" i="9"/>
  <c r="D7" i="9"/>
  <c r="C7" i="9"/>
  <c r="F6" i="9"/>
  <c r="F5" i="9"/>
  <c r="F21" i="9" s="1"/>
  <c r="F4" i="9"/>
  <c r="F3" i="9"/>
  <c r="F7" i="9" s="1"/>
  <c r="F20" i="9" l="1"/>
  <c r="F22" i="9"/>
  <c r="F15" i="9"/>
  <c r="F19" i="9"/>
  <c r="F23" i="9" s="1"/>
  <c r="E22" i="8"/>
  <c r="D22" i="8"/>
  <c r="C22" i="8"/>
  <c r="B22" i="8"/>
  <c r="E21" i="8"/>
  <c r="D21" i="8"/>
  <c r="C21" i="8"/>
  <c r="B21" i="8"/>
  <c r="E20" i="8"/>
  <c r="D20" i="8"/>
  <c r="C20" i="8"/>
  <c r="B20" i="8"/>
  <c r="E19" i="8"/>
  <c r="D19" i="8"/>
  <c r="D23" i="8" s="1"/>
  <c r="C19" i="8"/>
  <c r="B19" i="8"/>
  <c r="E15" i="8"/>
  <c r="D15" i="8"/>
  <c r="C15" i="8"/>
  <c r="F14" i="8"/>
  <c r="F13" i="8"/>
  <c r="F12" i="8"/>
  <c r="F11" i="8"/>
  <c r="E7" i="8"/>
  <c r="D7" i="8"/>
  <c r="C7" i="8"/>
  <c r="F6" i="8"/>
  <c r="F5" i="8"/>
  <c r="F4" i="8"/>
  <c r="F3" i="8"/>
  <c r="F22" i="8" l="1"/>
  <c r="F7" i="8"/>
  <c r="F21" i="8"/>
  <c r="F20" i="8"/>
  <c r="F15" i="8"/>
  <c r="C23" i="8"/>
  <c r="E23" i="8"/>
  <c r="F19" i="8"/>
  <c r="F12" i="7"/>
  <c r="F13" i="7"/>
  <c r="F14" i="7"/>
  <c r="F11" i="7"/>
  <c r="F4" i="7"/>
  <c r="F20" i="7" s="1"/>
  <c r="F5" i="7"/>
  <c r="F6" i="7"/>
  <c r="F3" i="7"/>
  <c r="F22" i="7"/>
  <c r="E22" i="7"/>
  <c r="D22" i="7"/>
  <c r="C22" i="7"/>
  <c r="B22" i="7"/>
  <c r="F21" i="7"/>
  <c r="E21" i="7"/>
  <c r="D21" i="7"/>
  <c r="C21" i="7"/>
  <c r="B21" i="7"/>
  <c r="E20" i="7"/>
  <c r="D20" i="7"/>
  <c r="C20" i="7"/>
  <c r="B20" i="7"/>
  <c r="E19" i="7"/>
  <c r="D19" i="7"/>
  <c r="C19" i="7"/>
  <c r="B19" i="7"/>
  <c r="E15" i="7"/>
  <c r="D15" i="7"/>
  <c r="C15" i="7"/>
  <c r="E7" i="7"/>
  <c r="D7" i="7"/>
  <c r="C7" i="7"/>
  <c r="F23" i="8" l="1"/>
  <c r="F15" i="7"/>
  <c r="F7" i="7"/>
  <c r="F19" i="7"/>
  <c r="F23" i="7" s="1"/>
  <c r="C23" i="7"/>
  <c r="D23" i="7"/>
  <c r="E23" i="7"/>
  <c r="F22" i="5" l="1"/>
  <c r="E22" i="5"/>
  <c r="D22" i="5"/>
  <c r="D23" i="5" s="1"/>
  <c r="C22" i="5"/>
  <c r="B22" i="5"/>
  <c r="F21" i="5"/>
  <c r="E21" i="5"/>
  <c r="E23" i="5" s="1"/>
  <c r="D21" i="5"/>
  <c r="C21" i="5"/>
  <c r="B21" i="5"/>
  <c r="F20" i="5"/>
  <c r="F23" i="5" s="1"/>
  <c r="E20" i="5"/>
  <c r="D20" i="5"/>
  <c r="C20" i="5"/>
  <c r="B20" i="5"/>
  <c r="F19" i="5"/>
  <c r="E19" i="5"/>
  <c r="D19" i="5"/>
  <c r="C19" i="5"/>
  <c r="B19" i="5"/>
  <c r="F15" i="5"/>
  <c r="E15" i="5"/>
  <c r="D15" i="5"/>
  <c r="C15" i="5"/>
  <c r="F7" i="5"/>
  <c r="E7" i="5"/>
  <c r="D7" i="5"/>
  <c r="C7" i="5"/>
  <c r="C23" i="5" l="1"/>
  <c r="F22" i="6"/>
  <c r="E22" i="6"/>
  <c r="D22" i="6"/>
  <c r="C22" i="6"/>
  <c r="B22" i="6"/>
  <c r="F21" i="6"/>
  <c r="E21" i="6"/>
  <c r="D21" i="6"/>
  <c r="C21" i="6"/>
  <c r="B21" i="6"/>
  <c r="F20" i="6"/>
  <c r="E20" i="6"/>
  <c r="D20" i="6"/>
  <c r="C20" i="6"/>
  <c r="B20" i="6"/>
  <c r="F19" i="6"/>
  <c r="E19" i="6"/>
  <c r="D19" i="6"/>
  <c r="C19" i="6"/>
  <c r="B19" i="6"/>
  <c r="F15" i="6"/>
  <c r="E15" i="6"/>
  <c r="D15" i="6"/>
  <c r="C15" i="6"/>
  <c r="F7" i="6"/>
  <c r="E7" i="6"/>
  <c r="D7" i="6"/>
  <c r="C7" i="6"/>
  <c r="F23" i="6" l="1"/>
  <c r="E23" i="6"/>
  <c r="D23" i="6"/>
  <c r="C23" i="6"/>
  <c r="F15" i="4"/>
  <c r="E15" i="4"/>
  <c r="D15" i="4"/>
  <c r="C15" i="4"/>
  <c r="D7" i="4"/>
  <c r="E7" i="4"/>
  <c r="F7" i="4"/>
  <c r="C7" i="4"/>
  <c r="F22" i="4" l="1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F23" i="4" s="1"/>
  <c r="E19" i="4"/>
  <c r="D19" i="4"/>
  <c r="C19" i="4"/>
  <c r="B19" i="4"/>
  <c r="D23" i="4" l="1"/>
  <c r="C23" i="4"/>
  <c r="E23" i="4"/>
  <c r="F22" i="3"/>
  <c r="E22" i="3"/>
  <c r="D22" i="3"/>
  <c r="C22" i="3"/>
  <c r="B22" i="3"/>
  <c r="F21" i="3"/>
  <c r="E21" i="3"/>
  <c r="D21" i="3"/>
  <c r="C21" i="3"/>
  <c r="B21" i="3"/>
  <c r="F20" i="3"/>
  <c r="E20" i="3"/>
  <c r="D20" i="3"/>
  <c r="C20" i="3"/>
  <c r="B20" i="3"/>
  <c r="F19" i="3"/>
  <c r="E19" i="3"/>
  <c r="D19" i="3"/>
  <c r="C19" i="3"/>
  <c r="B19" i="3"/>
  <c r="C20" i="2"/>
  <c r="D20" i="2"/>
  <c r="E20" i="2"/>
  <c r="C21" i="2"/>
  <c r="D21" i="2"/>
  <c r="E21" i="2"/>
  <c r="C22" i="2"/>
  <c r="D22" i="2"/>
  <c r="E22" i="2"/>
  <c r="B21" i="2"/>
  <c r="B22" i="2"/>
  <c r="B20" i="2"/>
  <c r="D19" i="2" l="1"/>
  <c r="C19" i="2"/>
  <c r="E19" i="2"/>
  <c r="B19" i="2"/>
  <c r="D22" i="1" l="1"/>
  <c r="E22" i="1"/>
  <c r="F22" i="1"/>
  <c r="C22" i="1"/>
  <c r="D21" i="1"/>
  <c r="E21" i="1"/>
  <c r="F21" i="1"/>
  <c r="C21" i="1"/>
  <c r="C20" i="1" l="1"/>
  <c r="D20" i="1"/>
  <c r="E20" i="1"/>
  <c r="F20" i="1"/>
  <c r="E19" i="1"/>
  <c r="F19" i="1"/>
  <c r="D19" i="1"/>
  <c r="C19" i="1"/>
</calcChain>
</file>

<file path=xl/sharedStrings.xml><?xml version="1.0" encoding="utf-8"?>
<sst xmlns="http://schemas.openxmlformats.org/spreadsheetml/2006/main" count="289" uniqueCount="27">
  <si>
    <t>havi átlagos létszám</t>
  </si>
  <si>
    <t>rendszeres személyi</t>
  </si>
  <si>
    <t>Munkavégzéshez kapcsolodó+ sajátos</t>
  </si>
  <si>
    <t>költségtérítés</t>
  </si>
  <si>
    <t>munkaadót terhelő járulékok</t>
  </si>
  <si>
    <t>I.n.év</t>
  </si>
  <si>
    <t>II.n.év</t>
  </si>
  <si>
    <t>III.n.év</t>
  </si>
  <si>
    <t>IV.n.év</t>
  </si>
  <si>
    <t>Vezetői juttatások</t>
  </si>
  <si>
    <t>Vezetői létszám</t>
  </si>
  <si>
    <t>I. n.év</t>
  </si>
  <si>
    <t>II..n.év</t>
  </si>
  <si>
    <t>III. n.év</t>
  </si>
  <si>
    <t>Személyi  juttatások vezetők nélkül</t>
  </si>
  <si>
    <t>létszám</t>
  </si>
  <si>
    <t>Személyi juttatatások (adatok eFT-ban) 2018. év</t>
  </si>
  <si>
    <t>Székesfehérvár, 2019.01.15.</t>
  </si>
  <si>
    <t>Személyi juttatatások (adatok eFT-ban) 2019. év</t>
  </si>
  <si>
    <t>Személyi juttatatások (adatok eFT-ban) 2020. év</t>
  </si>
  <si>
    <t>Személyi juttatatások (adatok eFT-ban) 2021. év</t>
  </si>
  <si>
    <t>összesen:</t>
  </si>
  <si>
    <t>Személyi juttatatások (adatok eFT-ban) 2023. év</t>
  </si>
  <si>
    <t>Személyi juttatatások (adatok eFT-ban) 2022. év</t>
  </si>
  <si>
    <t>Személyi juttatatások (adatok eFT-ban) 2024. év</t>
  </si>
  <si>
    <t>Személyi juttatatások (adatok eFT-ban) 2025. év</t>
  </si>
  <si>
    <t>Személyi juttatatások (adatok eFT-ban) 2026.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</si>
</sst>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1" fontId="0" fillId="0" borderId="1" xfId="0" applyNumberFormat="1" applyBorder="1" applyAlignment="1">
      <alignment wrapText="1"/>
    </xf>
    <xf numFmtId="41" fontId="0" fillId="0" borderId="1" xfId="0" applyNumberFormat="1" applyBorder="1" applyAlignment="1">
      <alignment horizontal="center" vertical="center" wrapText="1"/>
    </xf>
    <xf numFmtId="41" fontId="0" fillId="0" borderId="1" xfId="0" applyNumberFormat="1" applyBorder="1"/>
    <xf numFmtId="41" fontId="0" fillId="0" borderId="1" xfId="0" applyNumberFormat="1" applyBorder="1" applyAlignment="1">
      <alignment horizontal="center"/>
    </xf>
    <xf numFmtId="41" fontId="0" fillId="0" borderId="0" xfId="0" applyNumberFormat="1" applyBorder="1"/>
    <xf numFmtId="41" fontId="0" fillId="0" borderId="0" xfId="0" applyNumberFormat="1" applyBorder="1" applyAlignment="1">
      <alignment horizontal="center"/>
    </xf>
    <xf numFmtId="41" fontId="0" fillId="0" borderId="0" xfId="0" applyNumberFormat="1"/>
    <xf numFmtId="41" fontId="0" fillId="0" borderId="0" xfId="0" applyNumberFormat="1" applyAlignment="1">
      <alignment horizontal="center"/>
    </xf>
    <xf numFmtId="41" fontId="0" fillId="0" borderId="1" xfId="0" applyNumberFormat="1" applyBorder="1" applyAlignment="1">
      <alignment vertical="center"/>
    </xf>
    <xf numFmtId="4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41" fontId="0" fillId="0" borderId="2" xfId="0" applyNumberFormat="1" applyFill="1" applyBorder="1"/>
    <xf numFmtId="41" fontId="3" fillId="0" borderId="0" xfId="0" applyNumberFormat="1" applyFont="1" applyBorder="1"/>
    <xf numFmtId="41" fontId="3" fillId="0" borderId="0" xfId="0" applyNumberFormat="1" applyFont="1" applyBorder="1" applyAlignment="1">
      <alignment horizontal="center"/>
    </xf>
    <xf numFmtId="0" fontId="3" fillId="0" borderId="0" xfId="0" applyFont="1"/>
    <xf numFmtId="4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E20" sqref="E20"/>
    </sheetView>
  </sheetViews>
  <sheetFormatPr defaultRowHeight="15" x14ac:dyDescent="0.25"/>
  <cols>
    <col min="3" max="3" width="14.140625" customWidth="1"/>
    <col min="4" max="4" width="11.5703125" customWidth="1"/>
    <col min="5" max="5" width="10.42578125" bestFit="1" customWidth="1"/>
    <col min="6" max="6" width="13.7109375" customWidth="1"/>
    <col min="259" max="259" width="11.7109375" customWidth="1"/>
    <col min="260" max="260" width="11.5703125" customWidth="1"/>
    <col min="262" max="262" width="12.85546875" customWidth="1"/>
    <col min="515" max="515" width="11.7109375" customWidth="1"/>
    <col min="516" max="516" width="11.5703125" customWidth="1"/>
    <col min="518" max="518" width="12.85546875" customWidth="1"/>
    <col min="771" max="771" width="11.7109375" customWidth="1"/>
    <col min="772" max="772" width="11.5703125" customWidth="1"/>
    <col min="774" max="774" width="12.85546875" customWidth="1"/>
    <col min="1027" max="1027" width="11.7109375" customWidth="1"/>
    <col min="1028" max="1028" width="11.5703125" customWidth="1"/>
    <col min="1030" max="1030" width="12.85546875" customWidth="1"/>
    <col min="1283" max="1283" width="11.7109375" customWidth="1"/>
    <col min="1284" max="1284" width="11.5703125" customWidth="1"/>
    <col min="1286" max="1286" width="12.85546875" customWidth="1"/>
    <col min="1539" max="1539" width="11.7109375" customWidth="1"/>
    <col min="1540" max="1540" width="11.5703125" customWidth="1"/>
    <col min="1542" max="1542" width="12.85546875" customWidth="1"/>
    <col min="1795" max="1795" width="11.7109375" customWidth="1"/>
    <col min="1796" max="1796" width="11.5703125" customWidth="1"/>
    <col min="1798" max="1798" width="12.85546875" customWidth="1"/>
    <col min="2051" max="2051" width="11.7109375" customWidth="1"/>
    <col min="2052" max="2052" width="11.5703125" customWidth="1"/>
    <col min="2054" max="2054" width="12.85546875" customWidth="1"/>
    <col min="2307" max="2307" width="11.7109375" customWidth="1"/>
    <col min="2308" max="2308" width="11.5703125" customWidth="1"/>
    <col min="2310" max="2310" width="12.85546875" customWidth="1"/>
    <col min="2563" max="2563" width="11.7109375" customWidth="1"/>
    <col min="2564" max="2564" width="11.5703125" customWidth="1"/>
    <col min="2566" max="2566" width="12.85546875" customWidth="1"/>
    <col min="2819" max="2819" width="11.7109375" customWidth="1"/>
    <col min="2820" max="2820" width="11.5703125" customWidth="1"/>
    <col min="2822" max="2822" width="12.85546875" customWidth="1"/>
    <col min="3075" max="3075" width="11.7109375" customWidth="1"/>
    <col min="3076" max="3076" width="11.5703125" customWidth="1"/>
    <col min="3078" max="3078" width="12.85546875" customWidth="1"/>
    <col min="3331" max="3331" width="11.7109375" customWidth="1"/>
    <col min="3332" max="3332" width="11.5703125" customWidth="1"/>
    <col min="3334" max="3334" width="12.85546875" customWidth="1"/>
    <col min="3587" max="3587" width="11.7109375" customWidth="1"/>
    <col min="3588" max="3588" width="11.5703125" customWidth="1"/>
    <col min="3590" max="3590" width="12.85546875" customWidth="1"/>
    <col min="3843" max="3843" width="11.7109375" customWidth="1"/>
    <col min="3844" max="3844" width="11.5703125" customWidth="1"/>
    <col min="3846" max="3846" width="12.85546875" customWidth="1"/>
    <col min="4099" max="4099" width="11.7109375" customWidth="1"/>
    <col min="4100" max="4100" width="11.5703125" customWidth="1"/>
    <col min="4102" max="4102" width="12.85546875" customWidth="1"/>
    <col min="4355" max="4355" width="11.7109375" customWidth="1"/>
    <col min="4356" max="4356" width="11.5703125" customWidth="1"/>
    <col min="4358" max="4358" width="12.85546875" customWidth="1"/>
    <col min="4611" max="4611" width="11.7109375" customWidth="1"/>
    <col min="4612" max="4612" width="11.5703125" customWidth="1"/>
    <col min="4614" max="4614" width="12.85546875" customWidth="1"/>
    <col min="4867" max="4867" width="11.7109375" customWidth="1"/>
    <col min="4868" max="4868" width="11.5703125" customWidth="1"/>
    <col min="4870" max="4870" width="12.85546875" customWidth="1"/>
    <col min="5123" max="5123" width="11.7109375" customWidth="1"/>
    <col min="5124" max="5124" width="11.5703125" customWidth="1"/>
    <col min="5126" max="5126" width="12.85546875" customWidth="1"/>
    <col min="5379" max="5379" width="11.7109375" customWidth="1"/>
    <col min="5380" max="5380" width="11.5703125" customWidth="1"/>
    <col min="5382" max="5382" width="12.85546875" customWidth="1"/>
    <col min="5635" max="5635" width="11.7109375" customWidth="1"/>
    <col min="5636" max="5636" width="11.5703125" customWidth="1"/>
    <col min="5638" max="5638" width="12.85546875" customWidth="1"/>
    <col min="5891" max="5891" width="11.7109375" customWidth="1"/>
    <col min="5892" max="5892" width="11.5703125" customWidth="1"/>
    <col min="5894" max="5894" width="12.85546875" customWidth="1"/>
    <col min="6147" max="6147" width="11.7109375" customWidth="1"/>
    <col min="6148" max="6148" width="11.5703125" customWidth="1"/>
    <col min="6150" max="6150" width="12.85546875" customWidth="1"/>
    <col min="6403" max="6403" width="11.7109375" customWidth="1"/>
    <col min="6404" max="6404" width="11.5703125" customWidth="1"/>
    <col min="6406" max="6406" width="12.85546875" customWidth="1"/>
    <col min="6659" max="6659" width="11.7109375" customWidth="1"/>
    <col min="6660" max="6660" width="11.5703125" customWidth="1"/>
    <col min="6662" max="6662" width="12.85546875" customWidth="1"/>
    <col min="6915" max="6915" width="11.7109375" customWidth="1"/>
    <col min="6916" max="6916" width="11.5703125" customWidth="1"/>
    <col min="6918" max="6918" width="12.85546875" customWidth="1"/>
    <col min="7171" max="7171" width="11.7109375" customWidth="1"/>
    <col min="7172" max="7172" width="11.5703125" customWidth="1"/>
    <col min="7174" max="7174" width="12.85546875" customWidth="1"/>
    <col min="7427" max="7427" width="11.7109375" customWidth="1"/>
    <col min="7428" max="7428" width="11.5703125" customWidth="1"/>
    <col min="7430" max="7430" width="12.85546875" customWidth="1"/>
    <col min="7683" max="7683" width="11.7109375" customWidth="1"/>
    <col min="7684" max="7684" width="11.5703125" customWidth="1"/>
    <col min="7686" max="7686" width="12.85546875" customWidth="1"/>
    <col min="7939" max="7939" width="11.7109375" customWidth="1"/>
    <col min="7940" max="7940" width="11.5703125" customWidth="1"/>
    <col min="7942" max="7942" width="12.85546875" customWidth="1"/>
    <col min="8195" max="8195" width="11.7109375" customWidth="1"/>
    <col min="8196" max="8196" width="11.5703125" customWidth="1"/>
    <col min="8198" max="8198" width="12.85546875" customWidth="1"/>
    <col min="8451" max="8451" width="11.7109375" customWidth="1"/>
    <col min="8452" max="8452" width="11.5703125" customWidth="1"/>
    <col min="8454" max="8454" width="12.85546875" customWidth="1"/>
    <col min="8707" max="8707" width="11.7109375" customWidth="1"/>
    <col min="8708" max="8708" width="11.5703125" customWidth="1"/>
    <col min="8710" max="8710" width="12.85546875" customWidth="1"/>
    <col min="8963" max="8963" width="11.7109375" customWidth="1"/>
    <col min="8964" max="8964" width="11.5703125" customWidth="1"/>
    <col min="8966" max="8966" width="12.85546875" customWidth="1"/>
    <col min="9219" max="9219" width="11.7109375" customWidth="1"/>
    <col min="9220" max="9220" width="11.5703125" customWidth="1"/>
    <col min="9222" max="9222" width="12.85546875" customWidth="1"/>
    <col min="9475" max="9475" width="11.7109375" customWidth="1"/>
    <col min="9476" max="9476" width="11.5703125" customWidth="1"/>
    <col min="9478" max="9478" width="12.85546875" customWidth="1"/>
    <col min="9731" max="9731" width="11.7109375" customWidth="1"/>
    <col min="9732" max="9732" width="11.5703125" customWidth="1"/>
    <col min="9734" max="9734" width="12.85546875" customWidth="1"/>
    <col min="9987" max="9987" width="11.7109375" customWidth="1"/>
    <col min="9988" max="9988" width="11.5703125" customWidth="1"/>
    <col min="9990" max="9990" width="12.85546875" customWidth="1"/>
    <col min="10243" max="10243" width="11.7109375" customWidth="1"/>
    <col min="10244" max="10244" width="11.5703125" customWidth="1"/>
    <col min="10246" max="10246" width="12.85546875" customWidth="1"/>
    <col min="10499" max="10499" width="11.7109375" customWidth="1"/>
    <col min="10500" max="10500" width="11.5703125" customWidth="1"/>
    <col min="10502" max="10502" width="12.85546875" customWidth="1"/>
    <col min="10755" max="10755" width="11.7109375" customWidth="1"/>
    <col min="10756" max="10756" width="11.5703125" customWidth="1"/>
    <col min="10758" max="10758" width="12.85546875" customWidth="1"/>
    <col min="11011" max="11011" width="11.7109375" customWidth="1"/>
    <col min="11012" max="11012" width="11.5703125" customWidth="1"/>
    <col min="11014" max="11014" width="12.85546875" customWidth="1"/>
    <col min="11267" max="11267" width="11.7109375" customWidth="1"/>
    <col min="11268" max="11268" width="11.5703125" customWidth="1"/>
    <col min="11270" max="11270" width="12.85546875" customWidth="1"/>
    <col min="11523" max="11523" width="11.7109375" customWidth="1"/>
    <col min="11524" max="11524" width="11.5703125" customWidth="1"/>
    <col min="11526" max="11526" width="12.85546875" customWidth="1"/>
    <col min="11779" max="11779" width="11.7109375" customWidth="1"/>
    <col min="11780" max="11780" width="11.5703125" customWidth="1"/>
    <col min="11782" max="11782" width="12.85546875" customWidth="1"/>
    <col min="12035" max="12035" width="11.7109375" customWidth="1"/>
    <col min="12036" max="12036" width="11.5703125" customWidth="1"/>
    <col min="12038" max="12038" width="12.85546875" customWidth="1"/>
    <col min="12291" max="12291" width="11.7109375" customWidth="1"/>
    <col min="12292" max="12292" width="11.5703125" customWidth="1"/>
    <col min="12294" max="12294" width="12.85546875" customWidth="1"/>
    <col min="12547" max="12547" width="11.7109375" customWidth="1"/>
    <col min="12548" max="12548" width="11.5703125" customWidth="1"/>
    <col min="12550" max="12550" width="12.85546875" customWidth="1"/>
    <col min="12803" max="12803" width="11.7109375" customWidth="1"/>
    <col min="12804" max="12804" width="11.5703125" customWidth="1"/>
    <col min="12806" max="12806" width="12.85546875" customWidth="1"/>
    <col min="13059" max="13059" width="11.7109375" customWidth="1"/>
    <col min="13060" max="13060" width="11.5703125" customWidth="1"/>
    <col min="13062" max="13062" width="12.85546875" customWidth="1"/>
    <col min="13315" max="13315" width="11.7109375" customWidth="1"/>
    <col min="13316" max="13316" width="11.5703125" customWidth="1"/>
    <col min="13318" max="13318" width="12.85546875" customWidth="1"/>
    <col min="13571" max="13571" width="11.7109375" customWidth="1"/>
    <col min="13572" max="13572" width="11.5703125" customWidth="1"/>
    <col min="13574" max="13574" width="12.85546875" customWidth="1"/>
    <col min="13827" max="13827" width="11.7109375" customWidth="1"/>
    <col min="13828" max="13828" width="11.5703125" customWidth="1"/>
    <col min="13830" max="13830" width="12.85546875" customWidth="1"/>
    <col min="14083" max="14083" width="11.7109375" customWidth="1"/>
    <col min="14084" max="14084" width="11.5703125" customWidth="1"/>
    <col min="14086" max="14086" width="12.85546875" customWidth="1"/>
    <col min="14339" max="14339" width="11.7109375" customWidth="1"/>
    <col min="14340" max="14340" width="11.5703125" customWidth="1"/>
    <col min="14342" max="14342" width="12.85546875" customWidth="1"/>
    <col min="14595" max="14595" width="11.7109375" customWidth="1"/>
    <col min="14596" max="14596" width="11.5703125" customWidth="1"/>
    <col min="14598" max="14598" width="12.85546875" customWidth="1"/>
    <col min="14851" max="14851" width="11.7109375" customWidth="1"/>
    <col min="14852" max="14852" width="11.5703125" customWidth="1"/>
    <col min="14854" max="14854" width="12.85546875" customWidth="1"/>
    <col min="15107" max="15107" width="11.7109375" customWidth="1"/>
    <col min="15108" max="15108" width="11.5703125" customWidth="1"/>
    <col min="15110" max="15110" width="12.85546875" customWidth="1"/>
    <col min="15363" max="15363" width="11.7109375" customWidth="1"/>
    <col min="15364" max="15364" width="11.5703125" customWidth="1"/>
    <col min="15366" max="15366" width="12.85546875" customWidth="1"/>
    <col min="15619" max="15619" width="11.7109375" customWidth="1"/>
    <col min="15620" max="15620" width="11.5703125" customWidth="1"/>
    <col min="15622" max="15622" width="12.85546875" customWidth="1"/>
    <col min="15875" max="15875" width="11.7109375" customWidth="1"/>
    <col min="15876" max="15876" width="11.5703125" customWidth="1"/>
    <col min="15878" max="15878" width="12.85546875" customWidth="1"/>
    <col min="16131" max="16131" width="11.7109375" customWidth="1"/>
    <col min="16132" max="16132" width="11.5703125" customWidth="1"/>
    <col min="16134" max="16134" width="12.85546875" customWidth="1"/>
  </cols>
  <sheetData>
    <row r="1" spans="1:6" x14ac:dyDescent="0.25">
      <c r="A1" s="19" t="s">
        <v>16</v>
      </c>
      <c r="B1" s="19"/>
      <c r="C1" s="19"/>
      <c r="D1" s="19"/>
      <c r="E1" s="19"/>
      <c r="F1" s="19"/>
    </row>
    <row r="2" spans="1:6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6" x14ac:dyDescent="0.25">
      <c r="A3" s="3" t="s">
        <v>5</v>
      </c>
      <c r="B3" s="4">
        <v>353</v>
      </c>
      <c r="C3" s="3">
        <v>312520</v>
      </c>
      <c r="D3" s="3">
        <v>129935</v>
      </c>
      <c r="E3" s="3">
        <v>26872</v>
      </c>
      <c r="F3" s="3">
        <v>89412</v>
      </c>
    </row>
    <row r="4" spans="1:6" x14ac:dyDescent="0.25">
      <c r="A4" s="3" t="s">
        <v>6</v>
      </c>
      <c r="B4" s="4">
        <v>361</v>
      </c>
      <c r="C4" s="3">
        <v>411390</v>
      </c>
      <c r="D4" s="3">
        <v>9192</v>
      </c>
      <c r="E4" s="3">
        <v>7023</v>
      </c>
      <c r="F4" s="3">
        <v>79987</v>
      </c>
    </row>
    <row r="5" spans="1:6" x14ac:dyDescent="0.25">
      <c r="A5" s="3" t="s">
        <v>7</v>
      </c>
      <c r="B5" s="4">
        <v>373</v>
      </c>
      <c r="C5" s="3">
        <v>370560</v>
      </c>
      <c r="D5" s="3">
        <v>12894</v>
      </c>
      <c r="E5" s="3">
        <v>6059</v>
      </c>
      <c r="F5" s="3">
        <v>78684</v>
      </c>
    </row>
    <row r="6" spans="1:6" x14ac:dyDescent="0.25">
      <c r="A6" s="3" t="s">
        <v>8</v>
      </c>
      <c r="B6" s="4">
        <v>373</v>
      </c>
      <c r="C6" s="3">
        <v>389282</v>
      </c>
      <c r="D6" s="3">
        <v>18857</v>
      </c>
      <c r="E6" s="3">
        <v>8605</v>
      </c>
      <c r="F6" s="3">
        <v>82585</v>
      </c>
    </row>
    <row r="7" spans="1:6" x14ac:dyDescent="0.25">
      <c r="A7" s="5"/>
      <c r="B7" s="6"/>
      <c r="C7" s="5"/>
      <c r="D7" s="5"/>
      <c r="E7" s="5"/>
      <c r="F7" s="5"/>
    </row>
    <row r="8" spans="1:6" x14ac:dyDescent="0.25">
      <c r="A8" s="7"/>
      <c r="B8" s="8"/>
      <c r="C8" s="7"/>
      <c r="D8" s="7"/>
      <c r="E8" s="7"/>
      <c r="F8" s="7"/>
    </row>
    <row r="9" spans="1:6" x14ac:dyDescent="0.25">
      <c r="A9" s="7"/>
      <c r="B9" s="8"/>
      <c r="C9" s="7"/>
      <c r="D9" s="7"/>
      <c r="E9" s="7"/>
      <c r="F9" s="7"/>
    </row>
    <row r="10" spans="1:6" x14ac:dyDescent="0.25">
      <c r="A10" s="20" t="s">
        <v>9</v>
      </c>
      <c r="B10" s="20"/>
      <c r="C10" s="20"/>
      <c r="D10" s="20"/>
      <c r="E10" s="20"/>
      <c r="F10" s="20"/>
    </row>
    <row r="11" spans="1:6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6" x14ac:dyDescent="0.25">
      <c r="A12" s="3" t="s">
        <v>11</v>
      </c>
      <c r="B12" s="4">
        <v>27</v>
      </c>
      <c r="C12" s="3">
        <v>41056</v>
      </c>
      <c r="D12" s="3">
        <v>6466</v>
      </c>
      <c r="E12" s="3">
        <v>1680</v>
      </c>
      <c r="F12" s="3">
        <v>9567</v>
      </c>
    </row>
    <row r="13" spans="1:6" x14ac:dyDescent="0.25">
      <c r="A13" s="3" t="s">
        <v>12</v>
      </c>
      <c r="B13" s="4">
        <v>27</v>
      </c>
      <c r="C13" s="3">
        <v>52367</v>
      </c>
      <c r="D13" s="3">
        <v>687</v>
      </c>
      <c r="E13" s="3">
        <v>1500</v>
      </c>
      <c r="F13" s="3">
        <v>10346</v>
      </c>
    </row>
    <row r="14" spans="1:6" x14ac:dyDescent="0.25">
      <c r="A14" s="3" t="s">
        <v>13</v>
      </c>
      <c r="B14" s="4">
        <v>28</v>
      </c>
      <c r="C14" s="3">
        <v>55600</v>
      </c>
      <c r="D14" s="3">
        <v>1980</v>
      </c>
      <c r="E14" s="3">
        <v>0</v>
      </c>
      <c r="F14" s="3">
        <v>11228</v>
      </c>
    </row>
    <row r="15" spans="1:6" x14ac:dyDescent="0.25">
      <c r="A15" s="3" t="s">
        <v>8</v>
      </c>
      <c r="B15" s="4">
        <v>28</v>
      </c>
      <c r="C15" s="3">
        <v>58560</v>
      </c>
      <c r="D15" s="3">
        <v>2263</v>
      </c>
      <c r="E15" s="3">
        <v>206</v>
      </c>
      <c r="F15" s="3">
        <v>12220</v>
      </c>
    </row>
    <row r="16" spans="1:6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v>326</v>
      </c>
      <c r="C19" s="4">
        <f t="shared" ref="C19:F20" si="0">C3-C12</f>
        <v>271464</v>
      </c>
      <c r="D19" s="4">
        <f t="shared" si="0"/>
        <v>123469</v>
      </c>
      <c r="E19" s="4">
        <f t="shared" si="0"/>
        <v>25192</v>
      </c>
      <c r="F19" s="4">
        <f t="shared" si="0"/>
        <v>79845</v>
      </c>
    </row>
    <row r="20" spans="1:6" x14ac:dyDescent="0.25">
      <c r="A20" s="11" t="s">
        <v>6</v>
      </c>
      <c r="B20" s="12">
        <v>334</v>
      </c>
      <c r="C20" s="4">
        <f t="shared" si="0"/>
        <v>359023</v>
      </c>
      <c r="D20" s="4">
        <f t="shared" si="0"/>
        <v>8505</v>
      </c>
      <c r="E20" s="4">
        <f t="shared" si="0"/>
        <v>5523</v>
      </c>
      <c r="F20" s="4">
        <f t="shared" si="0"/>
        <v>69641</v>
      </c>
    </row>
    <row r="21" spans="1:6" x14ac:dyDescent="0.25">
      <c r="A21" s="11" t="s">
        <v>7</v>
      </c>
      <c r="B21" s="12">
        <v>345</v>
      </c>
      <c r="C21" s="3">
        <f>C5-C14</f>
        <v>314960</v>
      </c>
      <c r="D21" s="3">
        <f>D5-D14</f>
        <v>10914</v>
      </c>
      <c r="E21" s="3">
        <f>E5-E14</f>
        <v>6059</v>
      </c>
      <c r="F21" s="3">
        <f>F5-F14</f>
        <v>67456</v>
      </c>
    </row>
    <row r="22" spans="1:6" x14ac:dyDescent="0.25">
      <c r="A22" s="11" t="s">
        <v>8</v>
      </c>
      <c r="B22" s="12">
        <v>345</v>
      </c>
      <c r="C22" s="3">
        <f>C6-C15</f>
        <v>330722</v>
      </c>
      <c r="D22" s="3">
        <f t="shared" ref="D22:F22" si="1">D6-D15</f>
        <v>16594</v>
      </c>
      <c r="E22" s="3">
        <f t="shared" si="1"/>
        <v>8399</v>
      </c>
      <c r="F22" s="3">
        <f t="shared" si="1"/>
        <v>70365</v>
      </c>
    </row>
    <row r="23" spans="1:6" x14ac:dyDescent="0.25">
      <c r="A23" s="21" t="s">
        <v>17</v>
      </c>
      <c r="B23" s="22"/>
      <c r="C23" s="22"/>
      <c r="D23" s="22"/>
    </row>
  </sheetData>
  <mergeCells count="4">
    <mergeCell ref="A1:F1"/>
    <mergeCell ref="A10:F10"/>
    <mergeCell ref="A17:F17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zoomScaleNormal="100" workbookViewId="0">
      <selection activeCell="J18" sqref="J18"/>
    </sheetView>
  </sheetViews>
  <sheetFormatPr defaultRowHeight="15" x14ac:dyDescent="0.25"/>
  <cols>
    <col min="3" max="3" width="13.7109375" customWidth="1"/>
    <col min="4" max="4" width="15.5703125" customWidth="1"/>
    <col min="5" max="5" width="11.28515625" customWidth="1"/>
    <col min="6" max="6" width="12.42578125" customWidth="1"/>
    <col min="7" max="8" width="11" bestFit="1" customWidth="1"/>
  </cols>
  <sheetData>
    <row r="1" spans="1:8" x14ac:dyDescent="0.25">
      <c r="A1" s="19" t="s">
        <v>18</v>
      </c>
      <c r="B1" s="19"/>
      <c r="C1" s="19"/>
      <c r="D1" s="19"/>
      <c r="E1" s="19"/>
      <c r="F1" s="19"/>
    </row>
    <row r="2" spans="1:8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8" x14ac:dyDescent="0.25">
      <c r="A3" s="3" t="s">
        <v>5</v>
      </c>
      <c r="B3" s="4">
        <v>373</v>
      </c>
      <c r="C3" s="3">
        <v>410411</v>
      </c>
      <c r="D3" s="3">
        <v>19113</v>
      </c>
      <c r="E3" s="3">
        <v>4980</v>
      </c>
      <c r="F3" s="3">
        <v>75160</v>
      </c>
      <c r="H3" s="13"/>
    </row>
    <row r="4" spans="1:8" x14ac:dyDescent="0.25">
      <c r="A4" s="3" t="s">
        <v>6</v>
      </c>
      <c r="B4" s="4">
        <v>370</v>
      </c>
      <c r="C4" s="3">
        <v>512688</v>
      </c>
      <c r="D4" s="3">
        <v>80634</v>
      </c>
      <c r="E4" s="3">
        <v>16694</v>
      </c>
      <c r="F4" s="3">
        <v>83137</v>
      </c>
    </row>
    <row r="5" spans="1:8" x14ac:dyDescent="0.25">
      <c r="A5" s="3" t="s">
        <v>7</v>
      </c>
      <c r="B5" s="4">
        <v>363</v>
      </c>
      <c r="C5" s="3">
        <v>509545</v>
      </c>
      <c r="D5" s="3">
        <v>88640</v>
      </c>
      <c r="E5" s="3">
        <v>5206</v>
      </c>
      <c r="F5" s="3">
        <v>95678</v>
      </c>
    </row>
    <row r="6" spans="1:8" x14ac:dyDescent="0.25">
      <c r="A6" s="3" t="s">
        <v>8</v>
      </c>
      <c r="B6" s="4">
        <v>359</v>
      </c>
      <c r="C6" s="3">
        <v>618111</v>
      </c>
      <c r="D6" s="3">
        <v>103261</v>
      </c>
      <c r="E6" s="3">
        <v>5433</v>
      </c>
      <c r="F6" s="3">
        <v>125841</v>
      </c>
    </row>
    <row r="7" spans="1:8" x14ac:dyDescent="0.25">
      <c r="A7" s="5"/>
      <c r="B7" s="6"/>
      <c r="C7" s="5"/>
      <c r="D7" s="5"/>
      <c r="E7" s="5"/>
      <c r="F7" s="5"/>
    </row>
    <row r="8" spans="1:8" x14ac:dyDescent="0.25">
      <c r="A8" s="7"/>
      <c r="B8" s="8"/>
      <c r="C8" s="7"/>
      <c r="D8" s="7"/>
      <c r="E8" s="7"/>
      <c r="F8" s="7"/>
    </row>
    <row r="9" spans="1:8" x14ac:dyDescent="0.25">
      <c r="A9" s="7"/>
      <c r="B9" s="8"/>
      <c r="C9" s="7"/>
      <c r="D9" s="7"/>
      <c r="E9" s="7"/>
      <c r="F9" s="7"/>
    </row>
    <row r="10" spans="1:8" x14ac:dyDescent="0.25">
      <c r="A10" s="20" t="s">
        <v>9</v>
      </c>
      <c r="B10" s="20"/>
      <c r="C10" s="20"/>
      <c r="D10" s="20"/>
      <c r="E10" s="20"/>
      <c r="F10" s="20"/>
    </row>
    <row r="11" spans="1:8" ht="60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8" x14ac:dyDescent="0.25">
      <c r="A12" s="3" t="s">
        <v>11</v>
      </c>
      <c r="B12" s="4">
        <v>28</v>
      </c>
      <c r="C12" s="3">
        <v>53930</v>
      </c>
      <c r="D12" s="3">
        <v>1466</v>
      </c>
      <c r="E12" s="3">
        <v>580</v>
      </c>
      <c r="F12" s="3">
        <v>10516</v>
      </c>
      <c r="G12" s="7"/>
    </row>
    <row r="13" spans="1:8" x14ac:dyDescent="0.25">
      <c r="A13" s="3" t="s">
        <v>12</v>
      </c>
      <c r="B13" s="4">
        <v>28</v>
      </c>
      <c r="C13" s="3">
        <v>48896</v>
      </c>
      <c r="D13" s="3">
        <v>9802</v>
      </c>
      <c r="E13" s="3">
        <v>77</v>
      </c>
      <c r="F13" s="3">
        <v>9535</v>
      </c>
      <c r="G13" s="7"/>
    </row>
    <row r="14" spans="1:8" x14ac:dyDescent="0.25">
      <c r="A14" s="3" t="s">
        <v>13</v>
      </c>
      <c r="B14" s="4">
        <v>27</v>
      </c>
      <c r="C14" s="3">
        <v>42571</v>
      </c>
      <c r="D14" s="3">
        <v>10901</v>
      </c>
      <c r="E14" s="3">
        <v>77</v>
      </c>
      <c r="F14" s="3">
        <v>7450</v>
      </c>
      <c r="G14" s="7"/>
    </row>
    <row r="15" spans="1:8" x14ac:dyDescent="0.25">
      <c r="A15" s="3" t="s">
        <v>8</v>
      </c>
      <c r="B15" s="4">
        <v>28</v>
      </c>
      <c r="C15" s="3">
        <v>53890</v>
      </c>
      <c r="D15" s="3">
        <v>12235</v>
      </c>
      <c r="E15" s="3">
        <v>77</v>
      </c>
      <c r="F15" s="3">
        <v>9431</v>
      </c>
      <c r="G15" s="7"/>
    </row>
    <row r="16" spans="1:8" x14ac:dyDescent="0.25">
      <c r="A16" s="5"/>
      <c r="B16" s="6"/>
      <c r="C16" s="5"/>
      <c r="D16" s="5"/>
      <c r="E16" s="5"/>
      <c r="F16" s="5"/>
      <c r="G16" s="7"/>
    </row>
    <row r="17" spans="1:7" x14ac:dyDescent="0.25">
      <c r="A17" s="20" t="s">
        <v>14</v>
      </c>
      <c r="B17" s="20"/>
      <c r="C17" s="20"/>
      <c r="D17" s="20"/>
      <c r="E17" s="20"/>
      <c r="F17" s="20"/>
      <c r="G17" s="7"/>
    </row>
    <row r="18" spans="1:7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  <c r="G18" s="7"/>
    </row>
    <row r="19" spans="1:7" x14ac:dyDescent="0.25">
      <c r="A19" s="10" t="s">
        <v>5</v>
      </c>
      <c r="B19" s="4">
        <f>B3-B12</f>
        <v>345</v>
      </c>
      <c r="C19" s="4">
        <f>C3-C12</f>
        <v>356481</v>
      </c>
      <c r="D19" s="4">
        <f>D3-D12</f>
        <v>17647</v>
      </c>
      <c r="E19" s="4">
        <f>E3-E12</f>
        <v>4400</v>
      </c>
      <c r="F19" s="4">
        <v>69514</v>
      </c>
      <c r="G19" s="7"/>
    </row>
    <row r="20" spans="1:7" x14ac:dyDescent="0.25">
      <c r="A20" s="11" t="s">
        <v>6</v>
      </c>
      <c r="B20" s="4">
        <f>B4-B13</f>
        <v>342</v>
      </c>
      <c r="C20" s="4">
        <f t="shared" ref="C20:E20" si="0">C4-C13</f>
        <v>463792</v>
      </c>
      <c r="D20" s="4">
        <f t="shared" si="0"/>
        <v>70832</v>
      </c>
      <c r="E20" s="4">
        <f t="shared" si="0"/>
        <v>16617</v>
      </c>
      <c r="F20" s="4">
        <v>92861</v>
      </c>
      <c r="G20" s="7"/>
    </row>
    <row r="21" spans="1:7" x14ac:dyDescent="0.25">
      <c r="A21" s="11" t="s">
        <v>7</v>
      </c>
      <c r="B21" s="4">
        <f t="shared" ref="B21:E22" si="1">B5-B14</f>
        <v>336</v>
      </c>
      <c r="C21" s="4">
        <f t="shared" si="1"/>
        <v>466974</v>
      </c>
      <c r="D21" s="4">
        <f t="shared" si="1"/>
        <v>77739</v>
      </c>
      <c r="E21" s="4">
        <f t="shared" si="1"/>
        <v>5129</v>
      </c>
      <c r="F21" s="4">
        <v>81770</v>
      </c>
      <c r="G21" s="7"/>
    </row>
    <row r="22" spans="1:7" x14ac:dyDescent="0.25">
      <c r="A22" s="11" t="s">
        <v>8</v>
      </c>
      <c r="B22" s="4">
        <f t="shared" si="1"/>
        <v>331</v>
      </c>
      <c r="C22" s="4">
        <f t="shared" si="1"/>
        <v>564221</v>
      </c>
      <c r="D22" s="4">
        <f t="shared" si="1"/>
        <v>91026</v>
      </c>
      <c r="E22" s="4">
        <f t="shared" si="1"/>
        <v>5356</v>
      </c>
      <c r="F22" s="4">
        <v>98739</v>
      </c>
      <c r="G22" s="7"/>
    </row>
    <row r="23" spans="1:7" x14ac:dyDescent="0.25">
      <c r="C23" s="7"/>
      <c r="D23" s="7"/>
      <c r="E23" s="7"/>
      <c r="F23" s="7"/>
      <c r="G23" s="7"/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F3" sqref="F3"/>
    </sheetView>
  </sheetViews>
  <sheetFormatPr defaultRowHeight="15" x14ac:dyDescent="0.25"/>
  <cols>
    <col min="2" max="3" width="10.85546875" customWidth="1"/>
    <col min="4" max="4" width="11.42578125" customWidth="1"/>
    <col min="5" max="5" width="11.140625" customWidth="1"/>
    <col min="6" max="6" width="11.85546875" customWidth="1"/>
    <col min="8" max="8" width="11" bestFit="1" customWidth="1"/>
    <col min="9" max="9" width="12.5703125" customWidth="1"/>
  </cols>
  <sheetData>
    <row r="1" spans="1:9" x14ac:dyDescent="0.25">
      <c r="A1" s="19" t="s">
        <v>19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358</v>
      </c>
      <c r="C3" s="3">
        <v>401621</v>
      </c>
      <c r="D3" s="3">
        <v>136231</v>
      </c>
      <c r="E3" s="3">
        <v>2907</v>
      </c>
      <c r="F3" s="3">
        <v>117448</v>
      </c>
      <c r="H3" s="7"/>
    </row>
    <row r="4" spans="1:9" x14ac:dyDescent="0.25">
      <c r="A4" s="3" t="s">
        <v>6</v>
      </c>
      <c r="B4" s="4">
        <v>361</v>
      </c>
      <c r="C4" s="3">
        <v>434614</v>
      </c>
      <c r="D4" s="3">
        <v>126051</v>
      </c>
      <c r="E4" s="3">
        <v>26792</v>
      </c>
      <c r="F4" s="3">
        <v>107116</v>
      </c>
    </row>
    <row r="5" spans="1:9" x14ac:dyDescent="0.25">
      <c r="A5" s="3" t="s">
        <v>7</v>
      </c>
      <c r="B5" s="4">
        <v>365</v>
      </c>
      <c r="C5" s="3">
        <v>430029</v>
      </c>
      <c r="D5" s="3">
        <v>58237</v>
      </c>
      <c r="E5" s="3">
        <v>4899</v>
      </c>
      <c r="F5" s="3">
        <v>82380</v>
      </c>
    </row>
    <row r="6" spans="1:9" x14ac:dyDescent="0.25">
      <c r="A6" s="3" t="s">
        <v>8</v>
      </c>
      <c r="B6" s="4">
        <v>368</v>
      </c>
      <c r="C6" s="3">
        <v>416695</v>
      </c>
      <c r="D6" s="3">
        <v>95853</v>
      </c>
      <c r="E6" s="3">
        <v>8576</v>
      </c>
      <c r="F6" s="3">
        <v>79986</v>
      </c>
    </row>
    <row r="7" spans="1:9" x14ac:dyDescent="0.25">
      <c r="A7" s="5"/>
      <c r="B7" s="6"/>
      <c r="C7" s="5"/>
      <c r="D7" s="5"/>
      <c r="E7" s="5"/>
      <c r="F7" s="5"/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7"/>
      <c r="B9" s="8"/>
      <c r="C9" s="7"/>
      <c r="D9" s="7"/>
      <c r="E9" s="7"/>
      <c r="F9" s="7"/>
    </row>
    <row r="10" spans="1:9" x14ac:dyDescent="0.25">
      <c r="A10" s="20" t="s">
        <v>9</v>
      </c>
      <c r="B10" s="20"/>
      <c r="C10" s="20"/>
      <c r="D10" s="20"/>
      <c r="E10" s="20"/>
      <c r="F10" s="20"/>
    </row>
    <row r="11" spans="1:9" ht="75" x14ac:dyDescent="0.25">
      <c r="A11" s="3"/>
      <c r="B11" s="2" t="s">
        <v>10</v>
      </c>
      <c r="C11" s="2" t="s">
        <v>1</v>
      </c>
      <c r="D11" s="2" t="s">
        <v>2</v>
      </c>
      <c r="E11" s="2" t="s">
        <v>3</v>
      </c>
      <c r="F11" s="2" t="s">
        <v>4</v>
      </c>
    </row>
    <row r="12" spans="1:9" x14ac:dyDescent="0.25">
      <c r="A12" s="3" t="s">
        <v>11</v>
      </c>
      <c r="B12" s="4">
        <v>27</v>
      </c>
      <c r="C12" s="3">
        <v>53677</v>
      </c>
      <c r="D12" s="3">
        <v>7854</v>
      </c>
      <c r="E12" s="3">
        <v>399</v>
      </c>
      <c r="F12" s="3">
        <v>13451</v>
      </c>
      <c r="H12" s="7"/>
      <c r="I12" s="7"/>
    </row>
    <row r="13" spans="1:9" x14ac:dyDescent="0.25">
      <c r="A13" s="3" t="s">
        <v>12</v>
      </c>
      <c r="B13" s="4">
        <v>28</v>
      </c>
      <c r="C13" s="3">
        <v>58286</v>
      </c>
      <c r="D13" s="3">
        <v>16246</v>
      </c>
      <c r="E13" s="3">
        <v>2194</v>
      </c>
      <c r="F13" s="3">
        <v>13990</v>
      </c>
      <c r="H13" s="7"/>
      <c r="I13" s="7"/>
    </row>
    <row r="14" spans="1:9" x14ac:dyDescent="0.25">
      <c r="A14" s="3" t="s">
        <v>13</v>
      </c>
      <c r="B14" s="4">
        <v>28</v>
      </c>
      <c r="C14" s="3">
        <v>59912</v>
      </c>
      <c r="D14" s="3">
        <v>9326</v>
      </c>
      <c r="E14" s="3">
        <v>599</v>
      </c>
      <c r="F14" s="3">
        <v>11666</v>
      </c>
      <c r="H14" s="7"/>
      <c r="I14" s="7"/>
    </row>
    <row r="15" spans="1:9" x14ac:dyDescent="0.25">
      <c r="A15" s="3" t="s">
        <v>8</v>
      </c>
      <c r="B15" s="4">
        <v>28</v>
      </c>
      <c r="C15" s="3">
        <v>59912</v>
      </c>
      <c r="D15" s="3">
        <v>17332</v>
      </c>
      <c r="E15" s="3">
        <v>654</v>
      </c>
      <c r="F15" s="3">
        <v>11956</v>
      </c>
      <c r="H15" s="7"/>
      <c r="I15" s="7"/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>B3-B12</f>
        <v>331</v>
      </c>
      <c r="C19" s="4">
        <f>C3-C12</f>
        <v>347944</v>
      </c>
      <c r="D19" s="4">
        <f>D3-D12</f>
        <v>128377</v>
      </c>
      <c r="E19" s="4">
        <f>E3-E12</f>
        <v>2508</v>
      </c>
      <c r="F19" s="4">
        <f>F3-F12</f>
        <v>103997</v>
      </c>
    </row>
    <row r="20" spans="1:6" x14ac:dyDescent="0.25">
      <c r="A20" s="11" t="s">
        <v>6</v>
      </c>
      <c r="B20" s="4">
        <f>B4-B13</f>
        <v>333</v>
      </c>
      <c r="C20" s="4">
        <f t="shared" ref="C20:F20" si="0">C4-C13</f>
        <v>376328</v>
      </c>
      <c r="D20" s="4">
        <f t="shared" si="0"/>
        <v>109805</v>
      </c>
      <c r="E20" s="4">
        <f t="shared" si="0"/>
        <v>24598</v>
      </c>
      <c r="F20" s="4">
        <f t="shared" si="0"/>
        <v>93126</v>
      </c>
    </row>
    <row r="21" spans="1:6" x14ac:dyDescent="0.25">
      <c r="A21" s="11" t="s">
        <v>7</v>
      </c>
      <c r="B21" s="4">
        <f t="shared" ref="B21:F22" si="1">B5-B14</f>
        <v>337</v>
      </c>
      <c r="C21" s="4">
        <f t="shared" si="1"/>
        <v>370117</v>
      </c>
      <c r="D21" s="4">
        <f t="shared" si="1"/>
        <v>48911</v>
      </c>
      <c r="E21" s="4">
        <f t="shared" si="1"/>
        <v>4300</v>
      </c>
      <c r="F21" s="4">
        <f t="shared" si="1"/>
        <v>70714</v>
      </c>
    </row>
    <row r="22" spans="1:6" x14ac:dyDescent="0.25">
      <c r="A22" s="11" t="s">
        <v>8</v>
      </c>
      <c r="B22" s="4">
        <f t="shared" si="1"/>
        <v>340</v>
      </c>
      <c r="C22" s="4">
        <f t="shared" si="1"/>
        <v>356783</v>
      </c>
      <c r="D22" s="4">
        <f t="shared" si="1"/>
        <v>78521</v>
      </c>
      <c r="E22" s="4">
        <f t="shared" si="1"/>
        <v>7922</v>
      </c>
      <c r="F22" s="4">
        <f t="shared" si="1"/>
        <v>68030</v>
      </c>
    </row>
  </sheetData>
  <mergeCells count="3">
    <mergeCell ref="A1:F1"/>
    <mergeCell ref="A10:F10"/>
    <mergeCell ref="A17:F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opLeftCell="A7" workbookViewId="0">
      <selection activeCell="J16" sqref="J16"/>
    </sheetView>
  </sheetViews>
  <sheetFormatPr defaultRowHeight="15" x14ac:dyDescent="0.25"/>
  <cols>
    <col min="2" max="2" width="10.85546875" customWidth="1"/>
    <col min="3" max="3" width="15" customWidth="1"/>
    <col min="4" max="4" width="11.42578125" customWidth="1"/>
    <col min="5" max="5" width="16.5703125" customWidth="1"/>
    <col min="6" max="6" width="11.85546875" customWidth="1"/>
    <col min="8" max="8" width="11" bestFit="1" customWidth="1"/>
    <col min="9" max="9" width="10" bestFit="1" customWidth="1"/>
  </cols>
  <sheetData>
    <row r="1" spans="1:9" x14ac:dyDescent="0.25">
      <c r="A1" s="19" t="s">
        <v>20</v>
      </c>
      <c r="B1" s="19"/>
      <c r="C1" s="19"/>
      <c r="D1" s="19"/>
      <c r="E1" s="19"/>
      <c r="F1" s="19"/>
    </row>
    <row r="2" spans="1:9" ht="75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3" t="s">
        <v>5</v>
      </c>
      <c r="B3" s="4">
        <v>362</v>
      </c>
      <c r="C3" s="3">
        <v>397458</v>
      </c>
      <c r="D3" s="3">
        <v>129230</v>
      </c>
      <c r="E3" s="3">
        <v>3011</v>
      </c>
      <c r="F3" s="3">
        <v>81637</v>
      </c>
      <c r="H3" s="7"/>
    </row>
    <row r="4" spans="1:9" x14ac:dyDescent="0.25">
      <c r="A4" s="3" t="s">
        <v>6</v>
      </c>
      <c r="B4" s="4">
        <v>365</v>
      </c>
      <c r="C4" s="3">
        <v>399476</v>
      </c>
      <c r="D4" s="3">
        <v>148902</v>
      </c>
      <c r="E4" s="3">
        <v>26155</v>
      </c>
      <c r="F4" s="3">
        <v>84999</v>
      </c>
    </row>
    <row r="5" spans="1:9" x14ac:dyDescent="0.25">
      <c r="A5" s="3" t="s">
        <v>7</v>
      </c>
      <c r="B5" s="4">
        <v>360</v>
      </c>
      <c r="C5" s="3">
        <v>402751</v>
      </c>
      <c r="D5" s="3">
        <v>108676</v>
      </c>
      <c r="E5" s="3">
        <v>5890</v>
      </c>
      <c r="F5" s="3">
        <v>85243</v>
      </c>
    </row>
    <row r="6" spans="1:9" x14ac:dyDescent="0.25">
      <c r="A6" s="3" t="s">
        <v>8</v>
      </c>
      <c r="B6" s="4">
        <v>360</v>
      </c>
      <c r="C6" s="3">
        <v>383218</v>
      </c>
      <c r="D6" s="3">
        <v>126423</v>
      </c>
      <c r="E6" s="3">
        <v>8683</v>
      </c>
      <c r="F6" s="3">
        <v>80139</v>
      </c>
    </row>
    <row r="7" spans="1:9" s="16" customFormat="1" x14ac:dyDescent="0.25">
      <c r="A7" s="14"/>
      <c r="B7" s="15" t="s">
        <v>21</v>
      </c>
      <c r="C7" s="14">
        <f>SUM(C3:C6)</f>
        <v>1582903</v>
      </c>
      <c r="D7" s="14">
        <f t="shared" ref="D7:F7" si="0">SUM(D3:D6)</f>
        <v>513231</v>
      </c>
      <c r="E7" s="14">
        <f t="shared" si="0"/>
        <v>43739</v>
      </c>
      <c r="F7" s="14">
        <f t="shared" si="0"/>
        <v>332018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75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3" t="s">
        <v>11</v>
      </c>
      <c r="B11" s="4">
        <v>27</v>
      </c>
      <c r="C11" s="3">
        <v>53503</v>
      </c>
      <c r="D11" s="3">
        <v>14553</v>
      </c>
      <c r="E11" s="3">
        <v>292</v>
      </c>
      <c r="F11" s="3">
        <v>10549</v>
      </c>
      <c r="H11" s="7"/>
    </row>
    <row r="12" spans="1:9" x14ac:dyDescent="0.25">
      <c r="A12" s="3" t="s">
        <v>12</v>
      </c>
      <c r="B12" s="4">
        <v>27</v>
      </c>
      <c r="C12" s="3">
        <v>53588</v>
      </c>
      <c r="D12" s="3">
        <v>14380</v>
      </c>
      <c r="E12" s="3">
        <v>2194</v>
      </c>
      <c r="F12" s="3">
        <v>10535</v>
      </c>
      <c r="H12" s="7"/>
    </row>
    <row r="13" spans="1:9" x14ac:dyDescent="0.25">
      <c r="A13" s="3" t="s">
        <v>13</v>
      </c>
      <c r="B13" s="4">
        <v>27</v>
      </c>
      <c r="C13" s="3">
        <v>53678</v>
      </c>
      <c r="D13" s="3">
        <v>8097</v>
      </c>
      <c r="E13" s="3">
        <v>968</v>
      </c>
      <c r="F13" s="3">
        <v>9575</v>
      </c>
      <c r="H13" s="7"/>
      <c r="I13" s="7"/>
    </row>
    <row r="14" spans="1:9" x14ac:dyDescent="0.25">
      <c r="A14" s="3" t="s">
        <v>8</v>
      </c>
      <c r="B14" s="4">
        <v>27</v>
      </c>
      <c r="C14" s="3">
        <v>54820</v>
      </c>
      <c r="D14" s="3">
        <v>17597</v>
      </c>
      <c r="E14" s="3">
        <v>999</v>
      </c>
      <c r="F14" s="3">
        <v>11225</v>
      </c>
      <c r="H14" s="7"/>
    </row>
    <row r="15" spans="1:9" s="16" customFormat="1" x14ac:dyDescent="0.25">
      <c r="A15" s="14"/>
      <c r="B15" s="15" t="s">
        <v>21</v>
      </c>
      <c r="C15" s="14">
        <f>SUM(C11:C14)</f>
        <v>215589</v>
      </c>
      <c r="D15" s="14">
        <f t="shared" ref="D15" si="1">SUM(D11:D14)</f>
        <v>54627</v>
      </c>
      <c r="E15" s="14">
        <f t="shared" ref="E15" si="2">SUM(E11:E14)</f>
        <v>4453</v>
      </c>
      <c r="F15" s="14">
        <f t="shared" ref="F15" si="3">SUM(F11:F14)</f>
        <v>41884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75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0" t="s">
        <v>5</v>
      </c>
      <c r="B19" s="4">
        <f t="shared" ref="B19:F22" si="4">B3-B11</f>
        <v>335</v>
      </c>
      <c r="C19" s="4">
        <f t="shared" si="4"/>
        <v>343955</v>
      </c>
      <c r="D19" s="4">
        <f t="shared" si="4"/>
        <v>114677</v>
      </c>
      <c r="E19" s="4">
        <f t="shared" si="4"/>
        <v>2719</v>
      </c>
      <c r="F19" s="4">
        <f t="shared" si="4"/>
        <v>71088</v>
      </c>
    </row>
    <row r="20" spans="1:6" x14ac:dyDescent="0.25">
      <c r="A20" s="11" t="s">
        <v>6</v>
      </c>
      <c r="B20" s="4">
        <f t="shared" si="4"/>
        <v>338</v>
      </c>
      <c r="C20" s="4">
        <f t="shared" si="4"/>
        <v>345888</v>
      </c>
      <c r="D20" s="4">
        <f t="shared" si="4"/>
        <v>134522</v>
      </c>
      <c r="E20" s="4">
        <f t="shared" si="4"/>
        <v>23961</v>
      </c>
      <c r="F20" s="4">
        <f t="shared" si="4"/>
        <v>74464</v>
      </c>
    </row>
    <row r="21" spans="1:6" x14ac:dyDescent="0.25">
      <c r="A21" s="11" t="s">
        <v>7</v>
      </c>
      <c r="B21" s="4">
        <f t="shared" si="4"/>
        <v>333</v>
      </c>
      <c r="C21" s="4">
        <f t="shared" si="4"/>
        <v>349073</v>
      </c>
      <c r="D21" s="4">
        <f t="shared" si="4"/>
        <v>100579</v>
      </c>
      <c r="E21" s="4">
        <f t="shared" si="4"/>
        <v>4922</v>
      </c>
      <c r="F21" s="4">
        <f t="shared" si="4"/>
        <v>75668</v>
      </c>
    </row>
    <row r="22" spans="1:6" x14ac:dyDescent="0.25">
      <c r="A22" s="11" t="s">
        <v>8</v>
      </c>
      <c r="B22" s="4">
        <f t="shared" si="4"/>
        <v>333</v>
      </c>
      <c r="C22" s="4">
        <f t="shared" si="4"/>
        <v>328398</v>
      </c>
      <c r="D22" s="4">
        <f t="shared" si="4"/>
        <v>108826</v>
      </c>
      <c r="E22" s="4">
        <f t="shared" si="4"/>
        <v>7684</v>
      </c>
      <c r="F22" s="4">
        <f t="shared" si="4"/>
        <v>68914</v>
      </c>
    </row>
    <row r="23" spans="1:6" s="16" customFormat="1" x14ac:dyDescent="0.25">
      <c r="A23" s="14"/>
      <c r="B23" s="15" t="s">
        <v>21</v>
      </c>
      <c r="C23" s="14">
        <f>SUM(C19:C22)</f>
        <v>1367314</v>
      </c>
      <c r="D23" s="14">
        <f t="shared" ref="D23" si="5">SUM(D19:D22)</f>
        <v>458604</v>
      </c>
      <c r="E23" s="14">
        <f t="shared" ref="E23" si="6">SUM(E19:E22)</f>
        <v>39286</v>
      </c>
      <c r="F23" s="14">
        <f t="shared" ref="F23" si="7">SUM(F19:F22)</f>
        <v>290134</v>
      </c>
    </row>
  </sheetData>
  <mergeCells count="3">
    <mergeCell ref="A1:F1"/>
    <mergeCell ref="A9:F9"/>
    <mergeCell ref="A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I10" sqref="I10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2.42578125" bestFit="1" customWidth="1"/>
  </cols>
  <sheetData>
    <row r="1" spans="1:9" x14ac:dyDescent="0.25">
      <c r="A1" s="19" t="s">
        <v>23</v>
      </c>
      <c r="B1" s="19"/>
      <c r="C1" s="19"/>
      <c r="D1" s="19"/>
      <c r="E1" s="19"/>
      <c r="F1" s="19"/>
    </row>
    <row r="2" spans="1:9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9" x14ac:dyDescent="0.25">
      <c r="A3" s="17" t="s">
        <v>5</v>
      </c>
      <c r="B3" s="4">
        <v>371</v>
      </c>
      <c r="C3" s="3">
        <v>435130</v>
      </c>
      <c r="D3" s="3">
        <v>952173</v>
      </c>
      <c r="E3" s="3">
        <v>5053</v>
      </c>
      <c r="F3" s="3">
        <v>183742</v>
      </c>
      <c r="I3" s="7"/>
    </row>
    <row r="4" spans="1:9" x14ac:dyDescent="0.25">
      <c r="A4" s="17" t="s">
        <v>6</v>
      </c>
      <c r="B4" s="4">
        <v>366</v>
      </c>
      <c r="C4" s="3">
        <v>450974</v>
      </c>
      <c r="D4" s="3">
        <v>116499</v>
      </c>
      <c r="E4" s="3">
        <v>29992</v>
      </c>
      <c r="F4" s="3">
        <v>73771</v>
      </c>
      <c r="I4" s="7"/>
    </row>
    <row r="5" spans="1:9" x14ac:dyDescent="0.25">
      <c r="A5" s="17" t="s">
        <v>7</v>
      </c>
      <c r="B5" s="4">
        <v>364</v>
      </c>
      <c r="C5" s="3">
        <v>514314</v>
      </c>
      <c r="D5" s="3">
        <v>118297</v>
      </c>
      <c r="E5" s="3">
        <v>7269</v>
      </c>
      <c r="F5" s="3">
        <v>82239</v>
      </c>
      <c r="I5" s="7"/>
    </row>
    <row r="6" spans="1:9" x14ac:dyDescent="0.25">
      <c r="A6" s="17" t="s">
        <v>8</v>
      </c>
      <c r="B6" s="4">
        <v>361</v>
      </c>
      <c r="C6" s="3">
        <v>572635</v>
      </c>
      <c r="D6" s="3">
        <v>104995</v>
      </c>
      <c r="E6" s="3">
        <v>5442</v>
      </c>
      <c r="F6" s="3">
        <v>111406</v>
      </c>
    </row>
    <row r="7" spans="1:9" s="16" customFormat="1" x14ac:dyDescent="0.25">
      <c r="A7" s="14"/>
      <c r="B7" s="15" t="s">
        <v>21</v>
      </c>
      <c r="C7" s="14">
        <f>SUM(C3:C6)</f>
        <v>1973053</v>
      </c>
      <c r="D7" s="14">
        <f t="shared" ref="D7:F7" si="0">SUM(D3:D6)</f>
        <v>1291964</v>
      </c>
      <c r="E7" s="14">
        <f t="shared" si="0"/>
        <v>47756</v>
      </c>
      <c r="F7" s="14">
        <f t="shared" si="0"/>
        <v>451158</v>
      </c>
    </row>
    <row r="8" spans="1:9" x14ac:dyDescent="0.25">
      <c r="A8" s="7"/>
      <c r="B8" s="8"/>
      <c r="C8" s="7"/>
      <c r="D8" s="7"/>
      <c r="E8" s="7"/>
      <c r="F8" s="7"/>
    </row>
    <row r="9" spans="1:9" x14ac:dyDescent="0.25">
      <c r="A9" s="20" t="s">
        <v>9</v>
      </c>
      <c r="B9" s="20"/>
      <c r="C9" s="20"/>
      <c r="D9" s="20"/>
      <c r="E9" s="20"/>
      <c r="F9" s="20"/>
    </row>
    <row r="10" spans="1:9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9" x14ac:dyDescent="0.25">
      <c r="A11" s="17" t="s">
        <v>11</v>
      </c>
      <c r="B11" s="4">
        <v>29</v>
      </c>
      <c r="C11" s="3">
        <v>59325</v>
      </c>
      <c r="D11" s="3">
        <v>119495</v>
      </c>
      <c r="E11" s="3">
        <v>448</v>
      </c>
      <c r="F11" s="3">
        <v>23426</v>
      </c>
    </row>
    <row r="12" spans="1:9" x14ac:dyDescent="0.25">
      <c r="A12" s="17" t="s">
        <v>12</v>
      </c>
      <c r="B12" s="4">
        <v>29</v>
      </c>
      <c r="C12" s="3">
        <v>67418</v>
      </c>
      <c r="D12" s="3">
        <v>24423</v>
      </c>
      <c r="E12" s="3">
        <v>2896</v>
      </c>
      <c r="F12" s="3">
        <v>11939</v>
      </c>
    </row>
    <row r="13" spans="1:9" x14ac:dyDescent="0.25">
      <c r="A13" s="17" t="s">
        <v>13</v>
      </c>
      <c r="B13" s="4">
        <v>29</v>
      </c>
      <c r="C13" s="3">
        <v>67977</v>
      </c>
      <c r="D13" s="3">
        <v>7701</v>
      </c>
      <c r="E13" s="3">
        <v>695</v>
      </c>
      <c r="F13" s="3">
        <v>9838</v>
      </c>
      <c r="H13" s="7"/>
      <c r="I13" s="7"/>
    </row>
    <row r="14" spans="1:9" x14ac:dyDescent="0.25">
      <c r="A14" s="17" t="s">
        <v>8</v>
      </c>
      <c r="B14" s="4">
        <v>29</v>
      </c>
      <c r="C14" s="3">
        <v>75649</v>
      </c>
      <c r="D14" s="3">
        <v>7817</v>
      </c>
      <c r="E14" s="3">
        <v>787</v>
      </c>
      <c r="F14" s="3">
        <v>10851</v>
      </c>
    </row>
    <row r="15" spans="1:9" s="16" customFormat="1" x14ac:dyDescent="0.25">
      <c r="A15" s="14"/>
      <c r="B15" s="15" t="s">
        <v>21</v>
      </c>
      <c r="C15" s="14">
        <f>SUM(C11:C14)</f>
        <v>270369</v>
      </c>
      <c r="D15" s="14">
        <f t="shared" ref="D15:F15" si="1">SUM(D11:D14)</f>
        <v>159436</v>
      </c>
      <c r="E15" s="14">
        <f t="shared" si="1"/>
        <v>4826</v>
      </c>
      <c r="F15" s="14">
        <f t="shared" si="1"/>
        <v>56054</v>
      </c>
    </row>
    <row r="16" spans="1:9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342</v>
      </c>
      <c r="C19" s="4">
        <f t="shared" si="2"/>
        <v>375805</v>
      </c>
      <c r="D19" s="4">
        <f t="shared" si="2"/>
        <v>832678</v>
      </c>
      <c r="E19" s="4">
        <f t="shared" si="2"/>
        <v>4605</v>
      </c>
      <c r="F19" s="4">
        <f t="shared" si="2"/>
        <v>160316</v>
      </c>
    </row>
    <row r="20" spans="1:6" x14ac:dyDescent="0.25">
      <c r="A20" s="18" t="s">
        <v>6</v>
      </c>
      <c r="B20" s="4">
        <f t="shared" si="2"/>
        <v>337</v>
      </c>
      <c r="C20" s="4">
        <f t="shared" si="2"/>
        <v>383556</v>
      </c>
      <c r="D20" s="4">
        <f t="shared" si="2"/>
        <v>92076</v>
      </c>
      <c r="E20" s="4">
        <f t="shared" si="2"/>
        <v>27096</v>
      </c>
      <c r="F20" s="4">
        <f t="shared" si="2"/>
        <v>61832</v>
      </c>
    </row>
    <row r="21" spans="1:6" x14ac:dyDescent="0.25">
      <c r="A21" s="18" t="s">
        <v>7</v>
      </c>
      <c r="B21" s="4">
        <f t="shared" si="2"/>
        <v>335</v>
      </c>
      <c r="C21" s="4">
        <f t="shared" si="2"/>
        <v>446337</v>
      </c>
      <c r="D21" s="4">
        <f t="shared" si="2"/>
        <v>110596</v>
      </c>
      <c r="E21" s="4">
        <f t="shared" si="2"/>
        <v>6574</v>
      </c>
      <c r="F21" s="4">
        <f t="shared" si="2"/>
        <v>72401</v>
      </c>
    </row>
    <row r="22" spans="1:6" x14ac:dyDescent="0.25">
      <c r="A22" s="18" t="s">
        <v>8</v>
      </c>
      <c r="B22" s="4">
        <f t="shared" si="2"/>
        <v>332</v>
      </c>
      <c r="C22" s="4">
        <f t="shared" si="2"/>
        <v>496986</v>
      </c>
      <c r="D22" s="4">
        <f t="shared" si="2"/>
        <v>97178</v>
      </c>
      <c r="E22" s="4">
        <f t="shared" si="2"/>
        <v>4655</v>
      </c>
      <c r="F22" s="4">
        <f t="shared" si="2"/>
        <v>100555</v>
      </c>
    </row>
    <row r="23" spans="1:6" s="16" customFormat="1" x14ac:dyDescent="0.25">
      <c r="A23" s="14"/>
      <c r="B23" s="15" t="s">
        <v>21</v>
      </c>
      <c r="C23" s="14">
        <f>SUM(C19:C22)</f>
        <v>1702684</v>
      </c>
      <c r="D23" s="14">
        <f t="shared" ref="D23:F23" si="3">SUM(D19:D22)</f>
        <v>1132528</v>
      </c>
      <c r="E23" s="14">
        <f t="shared" si="3"/>
        <v>42930</v>
      </c>
      <c r="F23" s="14">
        <f t="shared" si="3"/>
        <v>395104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5" sqref="F15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22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360</v>
      </c>
      <c r="C3" s="3">
        <v>578813</v>
      </c>
      <c r="D3" s="3">
        <v>130192</v>
      </c>
      <c r="E3" s="3">
        <v>5905</v>
      </c>
      <c r="F3" s="3">
        <v>92938</v>
      </c>
      <c r="I3" s="7"/>
      <c r="K3" s="7"/>
    </row>
    <row r="4" spans="1:11" x14ac:dyDescent="0.25">
      <c r="A4" s="17" t="s">
        <v>6</v>
      </c>
      <c r="B4" s="4">
        <v>362</v>
      </c>
      <c r="C4" s="3">
        <v>582488</v>
      </c>
      <c r="D4" s="3">
        <v>176656</v>
      </c>
      <c r="E4" s="3">
        <v>24131</v>
      </c>
      <c r="F4" s="3">
        <v>101826</v>
      </c>
      <c r="I4" s="7"/>
      <c r="K4" s="7"/>
    </row>
    <row r="5" spans="1:11" x14ac:dyDescent="0.25">
      <c r="A5" s="17" t="s">
        <v>7</v>
      </c>
      <c r="B5" s="4">
        <v>361</v>
      </c>
      <c r="C5" s="3">
        <v>549592</v>
      </c>
      <c r="D5" s="3">
        <v>95279</v>
      </c>
      <c r="E5" s="3">
        <v>5903</v>
      </c>
      <c r="F5" s="3">
        <v>84601</v>
      </c>
      <c r="I5" s="7"/>
    </row>
    <row r="6" spans="1:11" x14ac:dyDescent="0.25">
      <c r="A6" s="17" t="s">
        <v>8</v>
      </c>
      <c r="B6" s="4">
        <v>356</v>
      </c>
      <c r="C6" s="3">
        <v>630218</v>
      </c>
      <c r="D6" s="3">
        <v>108697</v>
      </c>
      <c r="E6" s="3">
        <v>6268</v>
      </c>
      <c r="F6" s="3">
        <v>96874</v>
      </c>
    </row>
    <row r="7" spans="1:11" s="16" customFormat="1" x14ac:dyDescent="0.25">
      <c r="A7" s="14"/>
      <c r="B7" s="15" t="s">
        <v>21</v>
      </c>
      <c r="C7" s="14">
        <f>SUM(C3:C6)</f>
        <v>2341111</v>
      </c>
      <c r="D7" s="14">
        <f t="shared" ref="D7:F7" si="0">SUM(D3:D6)</f>
        <v>510824</v>
      </c>
      <c r="E7" s="14">
        <f t="shared" si="0"/>
        <v>42207</v>
      </c>
      <c r="F7" s="14">
        <f t="shared" si="0"/>
        <v>376239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29</v>
      </c>
      <c r="C11" s="3">
        <v>76772</v>
      </c>
      <c r="D11" s="3">
        <v>14741</v>
      </c>
      <c r="E11" s="3">
        <v>402</v>
      </c>
      <c r="F11" s="3">
        <v>11897</v>
      </c>
      <c r="I11" s="7"/>
      <c r="J11" s="7"/>
    </row>
    <row r="12" spans="1:11" x14ac:dyDescent="0.25">
      <c r="A12" s="17" t="s">
        <v>12</v>
      </c>
      <c r="B12" s="4">
        <v>28</v>
      </c>
      <c r="C12" s="3">
        <v>74545</v>
      </c>
      <c r="D12" s="3">
        <v>11077</v>
      </c>
      <c r="E12" s="3">
        <v>2112</v>
      </c>
      <c r="F12" s="3">
        <v>11405</v>
      </c>
      <c r="I12" s="7"/>
      <c r="J12" s="7"/>
    </row>
    <row r="13" spans="1:11" x14ac:dyDescent="0.25">
      <c r="A13" s="17" t="s">
        <v>13</v>
      </c>
      <c r="B13" s="4">
        <v>28</v>
      </c>
      <c r="C13" s="3">
        <v>72972</v>
      </c>
      <c r="D13" s="3">
        <v>4788</v>
      </c>
      <c r="E13" s="3">
        <v>460</v>
      </c>
      <c r="F13" s="3">
        <v>10169</v>
      </c>
      <c r="H13" s="7"/>
      <c r="I13" s="7"/>
    </row>
    <row r="14" spans="1:11" x14ac:dyDescent="0.25">
      <c r="A14" s="17" t="s">
        <v>8</v>
      </c>
      <c r="B14" s="4">
        <v>28</v>
      </c>
      <c r="C14" s="3">
        <v>73360</v>
      </c>
      <c r="D14" s="3">
        <v>8298</v>
      </c>
      <c r="E14" s="3">
        <v>877</v>
      </c>
      <c r="F14" s="3">
        <v>10730</v>
      </c>
    </row>
    <row r="15" spans="1:11" s="16" customFormat="1" x14ac:dyDescent="0.25">
      <c r="A15" s="14"/>
      <c r="B15" s="15" t="s">
        <v>21</v>
      </c>
      <c r="C15" s="14">
        <f>SUM(C11:C14)</f>
        <v>297649</v>
      </c>
      <c r="D15" s="14">
        <f t="shared" ref="D15:F15" si="1">SUM(D11:D14)</f>
        <v>38904</v>
      </c>
      <c r="E15" s="14">
        <f t="shared" si="1"/>
        <v>3851</v>
      </c>
      <c r="F15" s="14">
        <f t="shared" si="1"/>
        <v>44201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2">B3-B11</f>
        <v>331</v>
      </c>
      <c r="C19" s="4">
        <f t="shared" si="2"/>
        <v>502041</v>
      </c>
      <c r="D19" s="4">
        <f t="shared" si="2"/>
        <v>115451</v>
      </c>
      <c r="E19" s="4">
        <f t="shared" si="2"/>
        <v>5503</v>
      </c>
      <c r="F19" s="4">
        <f t="shared" si="2"/>
        <v>81041</v>
      </c>
    </row>
    <row r="20" spans="1:6" x14ac:dyDescent="0.25">
      <c r="A20" s="18" t="s">
        <v>6</v>
      </c>
      <c r="B20" s="4">
        <f t="shared" si="2"/>
        <v>334</v>
      </c>
      <c r="C20" s="4">
        <f t="shared" si="2"/>
        <v>507943</v>
      </c>
      <c r="D20" s="4">
        <f t="shared" si="2"/>
        <v>165579</v>
      </c>
      <c r="E20" s="4">
        <f t="shared" si="2"/>
        <v>22019</v>
      </c>
      <c r="F20" s="4">
        <f t="shared" si="2"/>
        <v>90421</v>
      </c>
    </row>
    <row r="21" spans="1:6" x14ac:dyDescent="0.25">
      <c r="A21" s="18" t="s">
        <v>7</v>
      </c>
      <c r="B21" s="4">
        <f t="shared" si="2"/>
        <v>333</v>
      </c>
      <c r="C21" s="4">
        <f t="shared" si="2"/>
        <v>476620</v>
      </c>
      <c r="D21" s="4">
        <f t="shared" si="2"/>
        <v>90491</v>
      </c>
      <c r="E21" s="4">
        <f t="shared" si="2"/>
        <v>5443</v>
      </c>
      <c r="F21" s="4">
        <f t="shared" si="2"/>
        <v>74432</v>
      </c>
    </row>
    <row r="22" spans="1:6" x14ac:dyDescent="0.25">
      <c r="A22" s="18" t="s">
        <v>8</v>
      </c>
      <c r="B22" s="4">
        <f t="shared" si="2"/>
        <v>328</v>
      </c>
      <c r="C22" s="4">
        <f t="shared" si="2"/>
        <v>556858</v>
      </c>
      <c r="D22" s="4">
        <f t="shared" si="2"/>
        <v>100399</v>
      </c>
      <c r="E22" s="4">
        <f t="shared" si="2"/>
        <v>5391</v>
      </c>
      <c r="F22" s="4">
        <f t="shared" si="2"/>
        <v>86144</v>
      </c>
    </row>
    <row r="23" spans="1:6" s="16" customFormat="1" x14ac:dyDescent="0.25">
      <c r="A23" s="14"/>
      <c r="B23" s="15" t="s">
        <v>21</v>
      </c>
      <c r="C23" s="14">
        <f>SUM(C19:C22)</f>
        <v>2043462</v>
      </c>
      <c r="D23" s="14">
        <f t="shared" ref="D23:F23" si="3">SUM(D19:D22)</f>
        <v>471920</v>
      </c>
      <c r="E23" s="14">
        <f t="shared" si="3"/>
        <v>38356</v>
      </c>
      <c r="F23" s="14">
        <f t="shared" si="3"/>
        <v>332038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14" sqref="F14"/>
    </sheetView>
  </sheetViews>
  <sheetFormatPr defaultRowHeight="15" x14ac:dyDescent="0.25"/>
  <cols>
    <col min="2" max="2" width="10.85546875" customWidth="1"/>
    <col min="3" max="3" width="15" customWidth="1"/>
    <col min="4" max="4" width="14.5703125" bestFit="1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24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352</v>
      </c>
      <c r="C3" s="3">
        <v>623010</v>
      </c>
      <c r="D3" s="3">
        <v>139226</v>
      </c>
      <c r="E3" s="3">
        <v>6479</v>
      </c>
      <c r="F3" s="3">
        <f>(C3+D3+E3)*0.13</f>
        <v>99932.95</v>
      </c>
      <c r="I3" s="7"/>
      <c r="K3" s="7"/>
    </row>
    <row r="4" spans="1:11" x14ac:dyDescent="0.25">
      <c r="A4" s="17" t="s">
        <v>6</v>
      </c>
      <c r="B4" s="4">
        <v>358</v>
      </c>
      <c r="C4" s="3">
        <v>655386</v>
      </c>
      <c r="D4" s="3">
        <v>177257</v>
      </c>
      <c r="E4" s="3">
        <v>23870</v>
      </c>
      <c r="F4" s="3">
        <f t="shared" ref="F4:F6" si="0">(C4+D4+E4)*0.13</f>
        <v>111346.69</v>
      </c>
      <c r="I4" s="7"/>
      <c r="K4" s="7"/>
    </row>
    <row r="5" spans="1:11" x14ac:dyDescent="0.25">
      <c r="A5" s="17" t="s">
        <v>7</v>
      </c>
      <c r="B5" s="4">
        <v>360</v>
      </c>
      <c r="C5" s="3">
        <v>667429</v>
      </c>
      <c r="D5" s="3">
        <v>120062</v>
      </c>
      <c r="E5" s="3">
        <v>6045</v>
      </c>
      <c r="F5" s="3">
        <f t="shared" si="0"/>
        <v>103159.68000000001</v>
      </c>
      <c r="I5" s="7"/>
    </row>
    <row r="6" spans="1:11" x14ac:dyDescent="0.25">
      <c r="A6" s="17" t="s">
        <v>8</v>
      </c>
      <c r="B6" s="4">
        <v>342</v>
      </c>
      <c r="C6" s="3">
        <v>600323</v>
      </c>
      <c r="D6" s="3">
        <v>178936</v>
      </c>
      <c r="E6" s="3">
        <v>5686</v>
      </c>
      <c r="F6" s="3">
        <f t="shared" si="0"/>
        <v>102042.85</v>
      </c>
    </row>
    <row r="7" spans="1:11" s="16" customFormat="1" x14ac:dyDescent="0.25">
      <c r="A7" s="14"/>
      <c r="B7" s="15" t="s">
        <v>21</v>
      </c>
      <c r="C7" s="14">
        <f>SUM(C3:C6)</f>
        <v>2546148</v>
      </c>
      <c r="D7" s="14">
        <f t="shared" ref="D7:F7" si="1">SUM(D3:D6)</f>
        <v>615481</v>
      </c>
      <c r="E7" s="14">
        <f t="shared" si="1"/>
        <v>42080</v>
      </c>
      <c r="F7" s="14">
        <f t="shared" si="1"/>
        <v>416482.17000000004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28</v>
      </c>
      <c r="C11" s="3">
        <v>75254</v>
      </c>
      <c r="D11" s="3">
        <v>12262</v>
      </c>
      <c r="E11" s="3">
        <v>823</v>
      </c>
      <c r="F11" s="3">
        <f>(C11+D11+E11)*0.13</f>
        <v>11484.07</v>
      </c>
      <c r="I11" s="7"/>
      <c r="J11" s="7"/>
    </row>
    <row r="12" spans="1:11" x14ac:dyDescent="0.25">
      <c r="A12" s="17" t="s">
        <v>12</v>
      </c>
      <c r="B12" s="4">
        <v>28</v>
      </c>
      <c r="C12" s="3">
        <v>80560</v>
      </c>
      <c r="D12" s="3">
        <v>13311</v>
      </c>
      <c r="E12" s="3">
        <v>2173</v>
      </c>
      <c r="F12" s="3">
        <f t="shared" ref="F12:F14" si="2">(C12+D12+E12)*0.13</f>
        <v>12485.720000000001</v>
      </c>
      <c r="I12" s="7"/>
      <c r="J12" s="7"/>
    </row>
    <row r="13" spans="1:11" x14ac:dyDescent="0.25">
      <c r="A13" s="17" t="s">
        <v>13</v>
      </c>
      <c r="B13" s="4">
        <v>28</v>
      </c>
      <c r="C13" s="3">
        <v>81056</v>
      </c>
      <c r="D13" s="3">
        <v>7588</v>
      </c>
      <c r="E13" s="3">
        <v>809</v>
      </c>
      <c r="F13" s="3">
        <f t="shared" si="2"/>
        <v>11628.890000000001</v>
      </c>
      <c r="H13" s="7"/>
      <c r="I13" s="7"/>
    </row>
    <row r="14" spans="1:11" x14ac:dyDescent="0.25">
      <c r="A14" s="17" t="s">
        <v>8</v>
      </c>
      <c r="B14" s="4">
        <v>25</v>
      </c>
      <c r="C14" s="3">
        <v>66506</v>
      </c>
      <c r="D14" s="3">
        <v>24026</v>
      </c>
      <c r="E14" s="3">
        <v>942</v>
      </c>
      <c r="F14" s="3">
        <f t="shared" si="2"/>
        <v>11891.62</v>
      </c>
    </row>
    <row r="15" spans="1:11" s="16" customFormat="1" x14ac:dyDescent="0.25">
      <c r="A15" s="14"/>
      <c r="B15" s="15" t="s">
        <v>21</v>
      </c>
      <c r="C15" s="14">
        <f>SUM(C11:C14)</f>
        <v>303376</v>
      </c>
      <c r="D15" s="14">
        <f t="shared" ref="D15:F15" si="3">SUM(D11:D14)</f>
        <v>57187</v>
      </c>
      <c r="E15" s="14">
        <f t="shared" si="3"/>
        <v>4747</v>
      </c>
      <c r="F15" s="14">
        <f t="shared" si="3"/>
        <v>47490.3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324</v>
      </c>
      <c r="C19" s="4">
        <f t="shared" si="4"/>
        <v>547756</v>
      </c>
      <c r="D19" s="4">
        <f t="shared" si="4"/>
        <v>126964</v>
      </c>
      <c r="E19" s="4">
        <f t="shared" si="4"/>
        <v>5656</v>
      </c>
      <c r="F19" s="4">
        <f t="shared" si="4"/>
        <v>88448.88</v>
      </c>
    </row>
    <row r="20" spans="1:6" x14ac:dyDescent="0.25">
      <c r="A20" s="18" t="s">
        <v>6</v>
      </c>
      <c r="B20" s="4">
        <f t="shared" si="4"/>
        <v>330</v>
      </c>
      <c r="C20" s="4">
        <f t="shared" si="4"/>
        <v>574826</v>
      </c>
      <c r="D20" s="4">
        <f t="shared" si="4"/>
        <v>163946</v>
      </c>
      <c r="E20" s="4">
        <f t="shared" si="4"/>
        <v>21697</v>
      </c>
      <c r="F20" s="4">
        <f t="shared" si="4"/>
        <v>98860.97</v>
      </c>
    </row>
    <row r="21" spans="1:6" x14ac:dyDescent="0.25">
      <c r="A21" s="18" t="s">
        <v>7</v>
      </c>
      <c r="B21" s="4">
        <f t="shared" si="4"/>
        <v>332</v>
      </c>
      <c r="C21" s="4">
        <f t="shared" si="4"/>
        <v>586373</v>
      </c>
      <c r="D21" s="4">
        <f t="shared" si="4"/>
        <v>112474</v>
      </c>
      <c r="E21" s="4">
        <f t="shared" si="4"/>
        <v>5236</v>
      </c>
      <c r="F21" s="4">
        <f t="shared" si="4"/>
        <v>91530.790000000008</v>
      </c>
    </row>
    <row r="22" spans="1:6" x14ac:dyDescent="0.25">
      <c r="A22" s="18" t="s">
        <v>8</v>
      </c>
      <c r="B22" s="4">
        <f t="shared" si="4"/>
        <v>317</v>
      </c>
      <c r="C22" s="4">
        <f t="shared" si="4"/>
        <v>533817</v>
      </c>
      <c r="D22" s="4">
        <f t="shared" si="4"/>
        <v>154910</v>
      </c>
      <c r="E22" s="4">
        <f t="shared" si="4"/>
        <v>4744</v>
      </c>
      <c r="F22" s="4">
        <f t="shared" si="4"/>
        <v>90151.23000000001</v>
      </c>
    </row>
    <row r="23" spans="1:6" s="16" customFormat="1" x14ac:dyDescent="0.25">
      <c r="A23" s="14"/>
      <c r="B23" s="15" t="s">
        <v>21</v>
      </c>
      <c r="C23" s="14">
        <f>SUM(C19:C22)</f>
        <v>2242772</v>
      </c>
      <c r="D23" s="14">
        <f t="shared" ref="D23:F23" si="5">SUM(D19:D22)</f>
        <v>558294</v>
      </c>
      <c r="E23" s="14">
        <f t="shared" si="5"/>
        <v>37333</v>
      </c>
      <c r="F23" s="14">
        <f t="shared" si="5"/>
        <v>368991.87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15" sqref="E15"/>
    </sheetView>
  </sheetViews>
  <sheetFormatPr defaultRowHeight="15" x14ac:dyDescent="0.25"/>
  <cols>
    <col min="2" max="2" width="10.85546875" customWidth="1"/>
    <col min="3" max="3" width="15" customWidth="1"/>
    <col min="4" max="4" width="16.140625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25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314</v>
      </c>
      <c r="C3" s="3">
        <v>569755</v>
      </c>
      <c r="D3" s="3">
        <v>166697</v>
      </c>
      <c r="E3" s="3">
        <v>5127</v>
      </c>
      <c r="F3" s="3">
        <f>(C3+D3+E3)*0.13</f>
        <v>96405.27</v>
      </c>
      <c r="I3" s="7"/>
      <c r="K3" s="7"/>
    </row>
    <row r="4" spans="1:11" x14ac:dyDescent="0.25">
      <c r="A4" s="17" t="s">
        <v>6</v>
      </c>
      <c r="B4" s="4">
        <v>315</v>
      </c>
      <c r="C4" s="3">
        <v>576093</v>
      </c>
      <c r="D4" s="3">
        <v>154800</v>
      </c>
      <c r="E4" s="3">
        <v>26696</v>
      </c>
      <c r="F4" s="3">
        <f t="shared" ref="F4:F6" si="0">(C4+D4+E4)*0.13</f>
        <v>98486.57</v>
      </c>
      <c r="I4" s="7"/>
      <c r="K4" s="7"/>
    </row>
    <row r="5" spans="1:11" x14ac:dyDescent="0.25">
      <c r="A5" s="17" t="s">
        <v>7</v>
      </c>
      <c r="B5" s="4">
        <v>318</v>
      </c>
      <c r="C5" s="3">
        <v>588451</v>
      </c>
      <c r="D5" s="3">
        <v>116691</v>
      </c>
      <c r="E5" s="3">
        <v>5514</v>
      </c>
      <c r="F5" s="3">
        <f t="shared" si="0"/>
        <v>92385.279999999999</v>
      </c>
      <c r="I5" s="7"/>
    </row>
    <row r="6" spans="1:11" x14ac:dyDescent="0.25">
      <c r="A6" s="17" t="s">
        <v>8</v>
      </c>
      <c r="B6" s="4">
        <v>315</v>
      </c>
      <c r="C6" s="3">
        <v>581062</v>
      </c>
      <c r="D6" s="3">
        <v>90878</v>
      </c>
      <c r="E6" s="3">
        <v>5112</v>
      </c>
      <c r="F6" s="3">
        <f t="shared" si="0"/>
        <v>88016.760000000009</v>
      </c>
    </row>
    <row r="7" spans="1:11" s="16" customFormat="1" x14ac:dyDescent="0.25">
      <c r="A7" s="14"/>
      <c r="B7" s="15" t="s">
        <v>21</v>
      </c>
      <c r="C7" s="14">
        <f>SUM(C3:C6)</f>
        <v>2315361</v>
      </c>
      <c r="D7" s="14">
        <f t="shared" ref="D7:F7" si="1">SUM(D3:D6)</f>
        <v>529066</v>
      </c>
      <c r="E7" s="14">
        <f t="shared" si="1"/>
        <v>42449</v>
      </c>
      <c r="F7" s="14">
        <f t="shared" si="1"/>
        <v>375293.88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24</v>
      </c>
      <c r="C11" s="3">
        <v>63960</v>
      </c>
      <c r="D11" s="3">
        <v>19565</v>
      </c>
      <c r="E11" s="3">
        <v>824</v>
      </c>
      <c r="F11" s="3">
        <f>(C11+D11+E11)*0.13</f>
        <v>10965.37</v>
      </c>
      <c r="I11" s="7"/>
      <c r="J11" s="7"/>
    </row>
    <row r="12" spans="1:11" x14ac:dyDescent="0.25">
      <c r="A12" s="17" t="s">
        <v>12</v>
      </c>
      <c r="B12" s="4">
        <v>23</v>
      </c>
      <c r="C12" s="3">
        <v>65653</v>
      </c>
      <c r="D12" s="3">
        <v>10313</v>
      </c>
      <c r="E12" s="3">
        <v>2225</v>
      </c>
      <c r="F12" s="3">
        <f t="shared" ref="F12:F14" si="2">(C12+D12+E12)*0.13</f>
        <v>10164.83</v>
      </c>
      <c r="I12" s="7"/>
      <c r="J12" s="7"/>
    </row>
    <row r="13" spans="1:11" x14ac:dyDescent="0.25">
      <c r="A13" s="17" t="s">
        <v>13</v>
      </c>
      <c r="B13" s="4">
        <v>23</v>
      </c>
      <c r="C13" s="3">
        <v>67946</v>
      </c>
      <c r="D13" s="3">
        <v>4714</v>
      </c>
      <c r="E13" s="3">
        <v>1090</v>
      </c>
      <c r="F13" s="3">
        <f t="shared" si="2"/>
        <v>9587.5</v>
      </c>
      <c r="H13" s="7"/>
      <c r="I13" s="7"/>
    </row>
    <row r="14" spans="1:11" x14ac:dyDescent="0.25">
      <c r="A14" s="17" t="s">
        <v>8</v>
      </c>
      <c r="B14" s="4">
        <v>23</v>
      </c>
      <c r="C14" s="3">
        <v>70249</v>
      </c>
      <c r="D14" s="3">
        <v>5214</v>
      </c>
      <c r="E14" s="3">
        <v>925</v>
      </c>
      <c r="F14" s="3">
        <f t="shared" si="2"/>
        <v>9930.44</v>
      </c>
    </row>
    <row r="15" spans="1:11" s="16" customFormat="1" x14ac:dyDescent="0.25">
      <c r="A15" s="14"/>
      <c r="B15" s="15" t="s">
        <v>21</v>
      </c>
      <c r="C15" s="14">
        <f>SUM(C11:C14)</f>
        <v>267808</v>
      </c>
      <c r="D15" s="14">
        <f t="shared" ref="D15:F15" si="3">SUM(D11:D14)</f>
        <v>39806</v>
      </c>
      <c r="E15" s="14">
        <f t="shared" si="3"/>
        <v>5064</v>
      </c>
      <c r="F15" s="14">
        <f t="shared" si="3"/>
        <v>40648.14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290</v>
      </c>
      <c r="C19" s="4">
        <f t="shared" si="4"/>
        <v>505795</v>
      </c>
      <c r="D19" s="4">
        <f t="shared" si="4"/>
        <v>147132</v>
      </c>
      <c r="E19" s="4">
        <f t="shared" si="4"/>
        <v>4303</v>
      </c>
      <c r="F19" s="4">
        <f t="shared" si="4"/>
        <v>85439.900000000009</v>
      </c>
    </row>
    <row r="20" spans="1:6" x14ac:dyDescent="0.25">
      <c r="A20" s="18" t="s">
        <v>6</v>
      </c>
      <c r="B20" s="4">
        <f t="shared" si="4"/>
        <v>292</v>
      </c>
      <c r="C20" s="4">
        <f t="shared" si="4"/>
        <v>510440</v>
      </c>
      <c r="D20" s="4">
        <f t="shared" si="4"/>
        <v>144487</v>
      </c>
      <c r="E20" s="4">
        <f t="shared" si="4"/>
        <v>24471</v>
      </c>
      <c r="F20" s="4">
        <f t="shared" si="4"/>
        <v>88321.74</v>
      </c>
    </row>
    <row r="21" spans="1:6" x14ac:dyDescent="0.25">
      <c r="A21" s="18" t="s">
        <v>7</v>
      </c>
      <c r="B21" s="4">
        <f t="shared" si="4"/>
        <v>295</v>
      </c>
      <c r="C21" s="4">
        <f t="shared" si="4"/>
        <v>520505</v>
      </c>
      <c r="D21" s="4">
        <f t="shared" si="4"/>
        <v>111977</v>
      </c>
      <c r="E21" s="4">
        <f t="shared" si="4"/>
        <v>4424</v>
      </c>
      <c r="F21" s="4">
        <f t="shared" si="4"/>
        <v>82797.78</v>
      </c>
    </row>
    <row r="22" spans="1:6" x14ac:dyDescent="0.25">
      <c r="A22" s="18" t="s">
        <v>8</v>
      </c>
      <c r="B22" s="4">
        <f t="shared" si="4"/>
        <v>292</v>
      </c>
      <c r="C22" s="4">
        <f t="shared" si="4"/>
        <v>510813</v>
      </c>
      <c r="D22" s="4">
        <f t="shared" si="4"/>
        <v>85664</v>
      </c>
      <c r="E22" s="4">
        <f t="shared" si="4"/>
        <v>4187</v>
      </c>
      <c r="F22" s="4">
        <f t="shared" si="4"/>
        <v>78086.320000000007</v>
      </c>
    </row>
    <row r="23" spans="1:6" s="16" customFormat="1" x14ac:dyDescent="0.25">
      <c r="A23" s="14"/>
      <c r="B23" s="15" t="s">
        <v>21</v>
      </c>
      <c r="C23" s="14">
        <f>SUM(C19:C22)</f>
        <v>2047553</v>
      </c>
      <c r="D23" s="14">
        <f t="shared" ref="D23:F23" si="5">SUM(D19:D22)</f>
        <v>489260</v>
      </c>
      <c r="E23" s="14">
        <f t="shared" si="5"/>
        <v>37385</v>
      </c>
      <c r="F23" s="14">
        <f t="shared" si="5"/>
        <v>334645.74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9" sqref="J9"/>
    </sheetView>
  </sheetViews>
  <sheetFormatPr defaultRowHeight="15" x14ac:dyDescent="0.25"/>
  <cols>
    <col min="2" max="2" width="10.85546875" customWidth="1"/>
    <col min="3" max="3" width="15" customWidth="1"/>
    <col min="4" max="4" width="16.140625" customWidth="1"/>
    <col min="5" max="5" width="16.5703125" customWidth="1"/>
    <col min="6" max="6" width="14.5703125" bestFit="1" customWidth="1"/>
    <col min="8" max="8" width="10" bestFit="1" customWidth="1"/>
    <col min="9" max="9" width="11" bestFit="1" customWidth="1"/>
    <col min="11" max="11" width="11" bestFit="1" customWidth="1"/>
  </cols>
  <sheetData>
    <row r="1" spans="1:11" x14ac:dyDescent="0.25">
      <c r="A1" s="19" t="s">
        <v>26</v>
      </c>
      <c r="B1" s="19"/>
      <c r="C1" s="19"/>
      <c r="D1" s="19"/>
      <c r="E1" s="19"/>
      <c r="F1" s="19"/>
    </row>
    <row r="2" spans="1:11" ht="60" x14ac:dyDescent="0.2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</row>
    <row r="3" spans="1:11" x14ac:dyDescent="0.25">
      <c r="A3" s="17" t="s">
        <v>5</v>
      </c>
      <c r="B3" s="4">
        <v>317</v>
      </c>
      <c r="C3" s="3">
        <v>599543</v>
      </c>
      <c r="D3" s="3">
        <v>1430810</v>
      </c>
      <c r="E3" s="3">
        <v>5183</v>
      </c>
      <c r="F3" s="3">
        <f>(C3+D3+E3)*0.13</f>
        <v>264619.68</v>
      </c>
      <c r="I3" s="7"/>
      <c r="K3" s="7"/>
    </row>
    <row r="4" spans="1:11" x14ac:dyDescent="0.25">
      <c r="A4" s="17" t="s">
        <v>6</v>
      </c>
      <c r="B4" s="4"/>
      <c r="C4" s="3"/>
      <c r="D4" s="3"/>
      <c r="E4" s="3"/>
      <c r="F4" s="3">
        <f t="shared" ref="F4:F6" si="0">(C4+D4+E4)*0.13</f>
        <v>0</v>
      </c>
      <c r="I4" s="7"/>
      <c r="K4" s="7"/>
    </row>
    <row r="5" spans="1:11" x14ac:dyDescent="0.25">
      <c r="A5" s="17" t="s">
        <v>7</v>
      </c>
      <c r="B5" s="4"/>
      <c r="C5" s="3"/>
      <c r="D5" s="3"/>
      <c r="E5" s="3"/>
      <c r="F5" s="3">
        <f t="shared" si="0"/>
        <v>0</v>
      </c>
      <c r="I5" s="7"/>
    </row>
    <row r="6" spans="1:11" x14ac:dyDescent="0.25">
      <c r="A6" s="17" t="s">
        <v>8</v>
      </c>
      <c r="B6" s="4"/>
      <c r="C6" s="3"/>
      <c r="D6" s="3"/>
      <c r="E6" s="3"/>
      <c r="F6" s="3">
        <f t="shared" si="0"/>
        <v>0</v>
      </c>
    </row>
    <row r="7" spans="1:11" s="16" customFormat="1" x14ac:dyDescent="0.25">
      <c r="A7" s="14"/>
      <c r="B7" s="15" t="s">
        <v>21</v>
      </c>
      <c r="C7" s="14">
        <f>SUM(C3:C6)</f>
        <v>599543</v>
      </c>
      <c r="D7" s="14">
        <f t="shared" ref="D7:F7" si="1">SUM(D3:D6)</f>
        <v>1430810</v>
      </c>
      <c r="E7" s="14">
        <f t="shared" si="1"/>
        <v>5183</v>
      </c>
      <c r="F7" s="14">
        <f t="shared" si="1"/>
        <v>264619.68</v>
      </c>
    </row>
    <row r="8" spans="1:11" x14ac:dyDescent="0.25">
      <c r="A8" s="7"/>
      <c r="B8" s="8"/>
      <c r="C8" s="7"/>
      <c r="D8" s="7"/>
      <c r="E8" s="7"/>
      <c r="F8" s="7"/>
    </row>
    <row r="9" spans="1:11" x14ac:dyDescent="0.25">
      <c r="A9" s="20" t="s">
        <v>9</v>
      </c>
      <c r="B9" s="20"/>
      <c r="C9" s="20"/>
      <c r="D9" s="20"/>
      <c r="E9" s="20"/>
      <c r="F9" s="20"/>
    </row>
    <row r="10" spans="1:11" ht="60" x14ac:dyDescent="0.25">
      <c r="A10" s="3"/>
      <c r="B10" s="2" t="s">
        <v>10</v>
      </c>
      <c r="C10" s="2" t="s">
        <v>1</v>
      </c>
      <c r="D10" s="2" t="s">
        <v>2</v>
      </c>
      <c r="E10" s="2" t="s">
        <v>3</v>
      </c>
      <c r="F10" s="2" t="s">
        <v>4</v>
      </c>
    </row>
    <row r="11" spans="1:11" x14ac:dyDescent="0.25">
      <c r="A11" s="17" t="s">
        <v>11</v>
      </c>
      <c r="B11" s="4">
        <v>23</v>
      </c>
      <c r="C11" s="3">
        <v>69271</v>
      </c>
      <c r="D11" s="3">
        <v>169562</v>
      </c>
      <c r="E11" s="3">
        <v>626</v>
      </c>
      <c r="F11" s="3">
        <f>(C11+D11+E11)*0.13</f>
        <v>31129.670000000002</v>
      </c>
      <c r="I11" s="7"/>
      <c r="J11" s="7"/>
    </row>
    <row r="12" spans="1:11" x14ac:dyDescent="0.25">
      <c r="A12" s="17" t="s">
        <v>12</v>
      </c>
      <c r="B12" s="4"/>
      <c r="C12" s="3"/>
      <c r="D12" s="3"/>
      <c r="E12" s="3"/>
      <c r="F12" s="3">
        <f t="shared" ref="F12:F14" si="2">(C12+D12+E12)*0.13</f>
        <v>0</v>
      </c>
      <c r="I12" s="7"/>
      <c r="J12" s="7"/>
    </row>
    <row r="13" spans="1:11" x14ac:dyDescent="0.25">
      <c r="A13" s="17" t="s">
        <v>13</v>
      </c>
      <c r="B13" s="4"/>
      <c r="C13" s="3"/>
      <c r="D13" s="3"/>
      <c r="E13" s="3"/>
      <c r="F13" s="3">
        <f t="shared" si="2"/>
        <v>0</v>
      </c>
      <c r="H13" s="7"/>
      <c r="I13" s="7"/>
    </row>
    <row r="14" spans="1:11" x14ac:dyDescent="0.25">
      <c r="A14" s="17" t="s">
        <v>8</v>
      </c>
      <c r="B14" s="4"/>
      <c r="C14" s="3"/>
      <c r="D14" s="3"/>
      <c r="E14" s="3"/>
      <c r="F14" s="3">
        <f t="shared" si="2"/>
        <v>0</v>
      </c>
    </row>
    <row r="15" spans="1:11" s="16" customFormat="1" x14ac:dyDescent="0.25">
      <c r="A15" s="14"/>
      <c r="B15" s="15" t="s">
        <v>21</v>
      </c>
      <c r="C15" s="14">
        <f>SUM(C11:C14)</f>
        <v>69271</v>
      </c>
      <c r="D15" s="14">
        <f t="shared" ref="D15:F15" si="3">SUM(D11:D14)</f>
        <v>169562</v>
      </c>
      <c r="E15" s="14">
        <f t="shared" si="3"/>
        <v>626</v>
      </c>
      <c r="F15" s="14">
        <f t="shared" si="3"/>
        <v>31129.670000000002</v>
      </c>
    </row>
    <row r="16" spans="1:11" x14ac:dyDescent="0.25">
      <c r="A16" s="5"/>
      <c r="B16" s="6"/>
      <c r="C16" s="5"/>
      <c r="D16" s="5"/>
      <c r="E16" s="5"/>
      <c r="F16" s="5"/>
    </row>
    <row r="17" spans="1:6" x14ac:dyDescent="0.25">
      <c r="A17" s="20" t="s">
        <v>14</v>
      </c>
      <c r="B17" s="20"/>
      <c r="C17" s="20"/>
      <c r="D17" s="20"/>
      <c r="E17" s="20"/>
      <c r="F17" s="20"/>
    </row>
    <row r="18" spans="1:6" ht="60" x14ac:dyDescent="0.25">
      <c r="A18" s="9"/>
      <c r="B18" s="2" t="s">
        <v>15</v>
      </c>
      <c r="C18" s="2" t="s">
        <v>1</v>
      </c>
      <c r="D18" s="2" t="s">
        <v>2</v>
      </c>
      <c r="E18" s="2" t="s">
        <v>3</v>
      </c>
      <c r="F18" s="2" t="s">
        <v>4</v>
      </c>
    </row>
    <row r="19" spans="1:6" x14ac:dyDescent="0.25">
      <c r="A19" s="17" t="s">
        <v>5</v>
      </c>
      <c r="B19" s="4">
        <f t="shared" ref="B19:F22" si="4">B3-B11</f>
        <v>294</v>
      </c>
      <c r="C19" s="4">
        <f t="shared" si="4"/>
        <v>530272</v>
      </c>
      <c r="D19" s="4">
        <f t="shared" si="4"/>
        <v>1261248</v>
      </c>
      <c r="E19" s="4">
        <f t="shared" si="4"/>
        <v>4557</v>
      </c>
      <c r="F19" s="4">
        <f t="shared" si="4"/>
        <v>233490.00999999998</v>
      </c>
    </row>
    <row r="20" spans="1:6" x14ac:dyDescent="0.25">
      <c r="A20" s="18" t="s">
        <v>6</v>
      </c>
      <c r="B20" s="4">
        <f t="shared" si="4"/>
        <v>0</v>
      </c>
      <c r="C20" s="4">
        <f t="shared" si="4"/>
        <v>0</v>
      </c>
      <c r="D20" s="4">
        <f t="shared" si="4"/>
        <v>0</v>
      </c>
      <c r="E20" s="4">
        <f t="shared" si="4"/>
        <v>0</v>
      </c>
      <c r="F20" s="4">
        <f t="shared" si="4"/>
        <v>0</v>
      </c>
    </row>
    <row r="21" spans="1:6" x14ac:dyDescent="0.25">
      <c r="A21" s="18" t="s">
        <v>7</v>
      </c>
      <c r="B21" s="4">
        <f t="shared" si="4"/>
        <v>0</v>
      </c>
      <c r="C21" s="4">
        <f t="shared" si="4"/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</row>
    <row r="22" spans="1:6" x14ac:dyDescent="0.25">
      <c r="A22" s="18" t="s">
        <v>8</v>
      </c>
      <c r="B22" s="4">
        <f t="shared" si="4"/>
        <v>0</v>
      </c>
      <c r="C22" s="4">
        <f t="shared" si="4"/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</row>
    <row r="23" spans="1:6" s="16" customFormat="1" x14ac:dyDescent="0.25">
      <c r="A23" s="14"/>
      <c r="B23" s="15" t="s">
        <v>21</v>
      </c>
      <c r="C23" s="14">
        <f>SUM(C19:C22)</f>
        <v>530272</v>
      </c>
      <c r="D23" s="14">
        <f t="shared" ref="D23:F23" si="5">SUM(D19:D22)</f>
        <v>1261248</v>
      </c>
      <c r="E23" s="14">
        <f t="shared" si="5"/>
        <v>4557</v>
      </c>
      <c r="F23" s="14">
        <f t="shared" si="5"/>
        <v>233490.00999999998</v>
      </c>
    </row>
  </sheetData>
  <mergeCells count="3">
    <mergeCell ref="A1:F1"/>
    <mergeCell ref="A9:F9"/>
    <mergeCell ref="A17:F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>BM OKF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Grófné Holti Éva</dc:creator>
  <cp:lastModifiedBy>Csasznyiné Somorácz Judit</cp:lastModifiedBy>
  <dcterms:created xsi:type="dcterms:W3CDTF">2017-12-20T08:58:50Z</dcterms:created>
  <dcterms:modified xsi:type="dcterms:W3CDTF">2026-04-07T07:38:15Z</dcterms:modified>
</cp:coreProperties>
</file>